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54"/>
  <workbookPr codeName="חוברת_עבודה_זו" defaultThemeVersion="124226"/>
  <mc:AlternateContent xmlns:mc="http://schemas.openxmlformats.org/markup-compatibility/2006">
    <mc:Choice Requires="x15">
      <x15ac:absPath xmlns:x15ac="http://schemas.microsoft.com/office/spreadsheetml/2010/11/ac" url="M:\רכישות - חוזים\מכרזי שב''ס\שנת 2021\49-2021\מפרט\"/>
    </mc:Choice>
  </mc:AlternateContent>
  <xr:revisionPtr revIDLastSave="0" documentId="8_{336D4B91-EF41-4926-921A-8378E4114DC4}" xr6:coauthVersionLast="36" xr6:coauthVersionMax="36" xr10:uidLastSave="{00000000-0000-0000-0000-000000000000}"/>
  <bookViews>
    <workbookView xWindow="480" yWindow="120" windowWidth="18240" windowHeight="10800" activeTab="2" xr2:uid="{00000000-000D-0000-FFFF-FFFF00000000}"/>
  </bookViews>
  <sheets>
    <sheet name="טבלה מספר 1" sheetId="2" r:id="rId1"/>
    <sheet name="טבלה מס' 2" sheetId="1" r:id="rId2"/>
    <sheet name="חישוב ההצעה הזוכה" sheetId="3" r:id="rId3"/>
  </sheets>
  <calcPr calcId="191029"/>
</workbook>
</file>

<file path=xl/calcChain.xml><?xml version="1.0" encoding="utf-8"?>
<calcChain xmlns="http://schemas.openxmlformats.org/spreadsheetml/2006/main">
  <c r="H12" i="2" l="1"/>
  <c r="H5" i="2"/>
  <c r="H7" i="2"/>
  <c r="H9" i="2"/>
  <c r="H3" i="2"/>
  <c r="H13" i="2" l="1"/>
  <c r="D4" i="3" s="1"/>
  <c r="E4" i="3" s="1"/>
  <c r="A287" i="1"/>
  <c r="A286" i="1"/>
  <c r="A285" i="1"/>
  <c r="A284" i="1"/>
  <c r="A283" i="1"/>
  <c r="A281" i="1"/>
  <c r="A280" i="1"/>
  <c r="A279" i="1"/>
  <c r="A277" i="1"/>
  <c r="A275" i="1"/>
  <c r="A274" i="1"/>
  <c r="A273" i="1"/>
  <c r="A272" i="1"/>
  <c r="A271" i="1"/>
  <c r="A269" i="1"/>
  <c r="A268" i="1"/>
  <c r="A267" i="1"/>
  <c r="A265" i="1"/>
  <c r="A264" i="1"/>
  <c r="A262" i="1"/>
  <c r="A261" i="1"/>
  <c r="A260" i="1"/>
  <c r="A259" i="1"/>
  <c r="A258" i="1"/>
  <c r="A257" i="1"/>
  <c r="A256" i="1"/>
  <c r="A251" i="1"/>
  <c r="A250" i="1"/>
  <c r="A249" i="1"/>
  <c r="A248" i="1"/>
  <c r="A247" i="1"/>
  <c r="A246" i="1"/>
  <c r="A245" i="1"/>
  <c r="A244" i="1"/>
  <c r="A242" i="1"/>
  <c r="A241" i="1"/>
  <c r="A240" i="1"/>
  <c r="A239" i="1"/>
  <c r="A237" i="1"/>
  <c r="A236" i="1"/>
  <c r="A235" i="1"/>
  <c r="A234" i="1"/>
  <c r="A233" i="1"/>
  <c r="A231" i="1"/>
  <c r="A230" i="1"/>
  <c r="A229" i="1"/>
  <c r="A228" i="1"/>
  <c r="A227" i="1"/>
  <c r="A226" i="1"/>
  <c r="A224" i="1"/>
  <c r="A223" i="1"/>
  <c r="A222" i="1"/>
  <c r="A221" i="1"/>
  <c r="A220" i="1"/>
  <c r="A219" i="1"/>
  <c r="A217" i="1"/>
  <c r="A216" i="1"/>
  <c r="A215" i="1"/>
  <c r="A214" i="1"/>
  <c r="A213" i="1"/>
  <c r="A211" i="1"/>
  <c r="A210" i="1"/>
  <c r="A209" i="1"/>
  <c r="A208" i="1"/>
  <c r="A207" i="1"/>
  <c r="A205" i="1"/>
  <c r="A204" i="1"/>
  <c r="A203" i="1"/>
  <c r="A202" i="1"/>
  <c r="A201" i="1"/>
  <c r="A200" i="1"/>
  <c r="A198" i="1"/>
  <c r="A197" i="1"/>
  <c r="A196" i="1"/>
  <c r="A195" i="1"/>
  <c r="A194" i="1"/>
  <c r="A193" i="1"/>
  <c r="A191" i="1"/>
  <c r="A190" i="1"/>
  <c r="A189" i="1"/>
  <c r="A188" i="1"/>
  <c r="A186" i="1"/>
  <c r="A185" i="1"/>
  <c r="A184" i="1"/>
  <c r="A182" i="1"/>
  <c r="A181" i="1"/>
  <c r="A179" i="1"/>
  <c r="A178" i="1"/>
  <c r="A177" i="1"/>
  <c r="A176" i="1"/>
  <c r="A174" i="1"/>
  <c r="A173" i="1"/>
  <c r="A172" i="1"/>
  <c r="A171" i="1"/>
  <c r="A170" i="1"/>
  <c r="A169" i="1"/>
  <c r="A168" i="1"/>
  <c r="A167" i="1"/>
  <c r="A166" i="1"/>
  <c r="A165" i="1"/>
  <c r="A163" i="1"/>
  <c r="A162" i="1"/>
  <c r="A161" i="1"/>
  <c r="A160" i="1"/>
  <c r="A159" i="1"/>
  <c r="A158" i="1"/>
  <c r="A157" i="1"/>
  <c r="A156" i="1"/>
  <c r="A155" i="1"/>
  <c r="A153" i="1"/>
  <c r="A152" i="1"/>
  <c r="A150" i="1"/>
  <c r="A149" i="1"/>
  <c r="A148" i="1"/>
  <c r="A147" i="1"/>
  <c r="A146" i="1"/>
  <c r="A145" i="1"/>
  <c r="A144" i="1"/>
  <c r="A143" i="1"/>
  <c r="A142" i="1"/>
  <c r="A140" i="1"/>
  <c r="A139" i="1"/>
  <c r="A138" i="1"/>
  <c r="A137" i="1"/>
  <c r="A136" i="1"/>
  <c r="A135" i="1"/>
  <c r="A133" i="1"/>
  <c r="A132" i="1"/>
  <c r="A131" i="1"/>
  <c r="A129" i="1"/>
  <c r="A128" i="1"/>
  <c r="A126" i="1"/>
  <c r="A125" i="1"/>
  <c r="A124" i="1"/>
  <c r="A123" i="1"/>
  <c r="A122" i="1"/>
  <c r="A121" i="1"/>
  <c r="A119" i="1"/>
  <c r="A118" i="1"/>
  <c r="A116" i="1"/>
  <c r="A115" i="1"/>
  <c r="A113" i="1"/>
  <c r="A112" i="1"/>
  <c r="A111" i="1"/>
  <c r="A110" i="1"/>
  <c r="A109" i="1"/>
  <c r="A107" i="1"/>
  <c r="A106" i="1"/>
  <c r="A105" i="1"/>
  <c r="A104" i="1"/>
  <c r="A102" i="1"/>
  <c r="A101" i="1"/>
  <c r="A100" i="1"/>
  <c r="A99" i="1"/>
  <c r="A98" i="1"/>
  <c r="A97" i="1"/>
  <c r="A96" i="1"/>
  <c r="A94" i="1"/>
  <c r="A93" i="1"/>
  <c r="A92" i="1"/>
  <c r="A91" i="1"/>
  <c r="A90" i="1"/>
  <c r="A89" i="1"/>
  <c r="A88" i="1"/>
  <c r="A86" i="1"/>
  <c r="A85" i="1"/>
  <c r="A84" i="1"/>
  <c r="A83" i="1"/>
  <c r="A81" i="1"/>
  <c r="A80" i="1"/>
  <c r="A79" i="1"/>
  <c r="A77" i="1"/>
  <c r="A76" i="1"/>
  <c r="A75" i="1"/>
  <c r="A74" i="1"/>
  <c r="A73" i="1"/>
  <c r="A72" i="1"/>
  <c r="A71" i="1"/>
  <c r="A69" i="1"/>
  <c r="A68" i="1"/>
  <c r="A67" i="1"/>
  <c r="A66" i="1"/>
  <c r="A64" i="1"/>
  <c r="A63" i="1"/>
  <c r="A62" i="1"/>
  <c r="A60" i="1"/>
  <c r="A59" i="1"/>
  <c r="A57" i="1"/>
  <c r="A56" i="1"/>
  <c r="A55" i="1"/>
  <c r="A54" i="1"/>
  <c r="A53" i="1"/>
  <c r="A52" i="1"/>
  <c r="A51" i="1"/>
  <c r="A50" i="1"/>
  <c r="A49" i="1"/>
  <c r="A47" i="1"/>
  <c r="A46" i="1"/>
  <c r="A45" i="1"/>
  <c r="A44" i="1"/>
  <c r="A43" i="1"/>
  <c r="A41" i="1"/>
  <c r="A40" i="1"/>
  <c r="A39" i="1"/>
  <c r="A38" i="1"/>
  <c r="A37" i="1"/>
  <c r="A36" i="1"/>
  <c r="A35" i="1"/>
  <c r="A34" i="1"/>
  <c r="A33" i="1"/>
  <c r="A32" i="1"/>
  <c r="A30" i="1"/>
  <c r="A29" i="1"/>
  <c r="A28" i="1"/>
  <c r="A27" i="1"/>
  <c r="A25" i="1"/>
  <c r="A24" i="1"/>
  <c r="A23" i="1"/>
  <c r="A22" i="1"/>
  <c r="A21" i="1"/>
  <c r="A20" i="1"/>
  <c r="A19" i="1"/>
  <c r="A18" i="1"/>
  <c r="A17" i="1"/>
  <c r="A16" i="1"/>
  <c r="A14" i="1"/>
  <c r="A13" i="1"/>
  <c r="A12" i="1"/>
  <c r="A11" i="1"/>
  <c r="A10" i="1"/>
  <c r="A9" i="1"/>
  <c r="A8" i="1"/>
  <c r="A7" i="1"/>
  <c r="D289" i="1" l="1"/>
  <c r="D5" i="3" s="1"/>
  <c r="E5" i="3" l="1"/>
  <c r="E6" i="3" s="1"/>
</calcChain>
</file>

<file path=xl/sharedStrings.xml><?xml version="1.0" encoding="utf-8"?>
<sst xmlns="http://schemas.openxmlformats.org/spreadsheetml/2006/main" count="576" uniqueCount="307">
  <si>
    <t>בס"ד</t>
  </si>
  <si>
    <t>(a*b)</t>
  </si>
  <si>
    <t>(b)</t>
  </si>
  <si>
    <t>תיאור הפריט/המכלול</t>
  </si>
  <si>
    <t>(a)</t>
  </si>
  <si>
    <t>המחיר המוצע בש"ח ללא מע"מ</t>
  </si>
  <si>
    <t>סה"כ עלות הסעיף לצורך שקלול</t>
  </si>
  <si>
    <t>יחידת מידה עבור המחיר המוצע</t>
  </si>
  <si>
    <t>התקנת עמדת גיבוי, של גלילי גז 48 ק"ג כ"א, לפי האופיון הטכני. המערכת תכלול הספקת כל הרכיבים החדשים הנדרשים לבניתם.כולל סעפת פלדה מגולוונת, תושבות למבנה, ברז מיכל POL בקצה, סליל נחושת לכל גליל גז(בנפרד), חיבור הארקה, וסת לחץ ביניים(U 9) עם מד לחץ ביניים "2 עם ברז ניתוק אחרי הוסת, שילוט, כולל העמדת הגלילים וחיבורם- הכל מושלם. משטח בטון למיכלים- יחושב בנפרד. הגלילים- ממלאי משטרה/שב"ס. בעמדות מעל 3 מיכלים יש לכלול מחיצה חסינת אש מבטון טרומי או שווה ערך - לפי דרישת ת"י 158.</t>
  </si>
  <si>
    <t>עמדה עם 2 גלילי 48 ק"ג כ"א.</t>
  </si>
  <si>
    <t xml:space="preserve">מערכת </t>
  </si>
  <si>
    <t>עמדה עם 3 גלילי 48 ק"ג כ"א.</t>
  </si>
  <si>
    <t>עמדה עם 4 גלילי 48 ק"ג כ"א+ מחיצה.</t>
  </si>
  <si>
    <t>עמדה עם 5 גלילי 48 ק"ג כ"א +מחיצה.</t>
  </si>
  <si>
    <t>עמדה עם 6 גלילי 48 ק"ג כ"א+ מחיצה.</t>
  </si>
  <si>
    <t>עמדה עם 4 גלילי 48 ק"ג כ"א ללא מחיצה.</t>
  </si>
  <si>
    <t>עמדה עם 5 גלילי 48 ק"ג כ"א ללא מחיצה.</t>
  </si>
  <si>
    <t>עמדה עם 6 גלילי 48 ק"ג כ"א ללא מחיצה.</t>
  </si>
  <si>
    <t>התקנת עמדה הספקת גז קבועה מגלילי 48 ק"ג כ"א. העמדה והדרישות זהות לרשום בסעיף 1, אך עם 2 סעפות זהות ווסת יחיד.</t>
  </si>
  <si>
    <t>כנ"ל עם 2+2 גלילי 48 ק"ג כ"א+מחיצה.</t>
  </si>
  <si>
    <t>כנ"ל עם 3+3 גלילי 48 ק"ג כ"א+מחיצה.</t>
  </si>
  <si>
    <t>כנ"ל עם 4+4 גלילי 48 ק"ג כ"א+מחיצה.</t>
  </si>
  <si>
    <t>כנ"ל עם 5+5 גלילי 48 ק"ג כ"א+ מחיצה.</t>
  </si>
  <si>
    <t>כנ"ל עם 6+6 גלילי 48 ק"ג כ"א+ מחיצה.</t>
  </si>
  <si>
    <t>כנ"ל עם 2+2 גלילי 48 ק"ג כ"א ללא מחיצה.</t>
  </si>
  <si>
    <t>כנ"ל עם 3+3 גלילי 48 ק"ג כ"א ללא מחיצה.</t>
  </si>
  <si>
    <t>כנ"ל עם 4+4 גלילי 48 ק"ג כ"א ללא מחיצה.</t>
  </si>
  <si>
    <t>כנ"ל עם 5+5 גלילי 48 ק"ג כ"א ללא מחיצה.</t>
  </si>
  <si>
    <t>כנ"ל עם 6+6 גלילי 48 ק"ג כ"א ללא מחיצה.</t>
  </si>
  <si>
    <t>צינור מתזי מים "1 מגולוון דרג ב' עם מתזים לפיזור ב- 60 מעלות, לכיסוי מעטפת המיכלים. מתז נפרד לכל מיכל. ברז ידני משולט בקרבת העמדה. כולל מהדקים וחיבור למבנה (חיבור למער' המים ע"י משטרה/שב"ס).</t>
  </si>
  <si>
    <t>צינור עם 6 מתזים עבור 6 גלילים. לעמדת גיבוי עם 6 גלילים.</t>
  </si>
  <si>
    <t>צינור עם 8 עד 12 מתזים עבור עמדת הספקה של 4+4 עד 6+6 גלילים 48 ק"ג.</t>
  </si>
  <si>
    <t>פירוק עמדת גלילים. כולל ניתוק ממערכת הגז, כולל פקקים במערכת הנותרת(אחיד לכל הגדלים).</t>
  </si>
  <si>
    <t>העברת עמדת גלילים קיימת, תקינה. ההעברה כוללת העמדה מחדש במקום החדש כולל חיבור העמדה למער' גז- אם קיימת. (מחיר אחיד לכל הגדלים) הפירוק יחושב לפי סעיף 4 לעיל. החלפת והשלמת פריטים פגומים- לפי תנאי השרות הגלובלי.</t>
  </si>
  <si>
    <t>חפירה להטמנת צובר 250 גלון.</t>
  </si>
  <si>
    <t>יח'</t>
  </si>
  <si>
    <t>חפירה להטמנת צובר 500 גלון, 2 מטר עומק 2.5 מטר רוחב ו-4.5 מטר אורך.</t>
  </si>
  <si>
    <t>חפירה להטמנת צובר 1000 גלון 2 מטר עומק, 2.5 מטר רוחב ו- 6 מטר אורך.</t>
  </si>
  <si>
    <t>חפירה להטמנת 2 צוברי 1000 גלון 2 מטר עומק, 5 מטר רוחב ו-6 מטר אורך.</t>
  </si>
  <si>
    <t>חפירה להטמנת צובר 1400 גלון, 2 מטר עומק,2.5 מטר רוחב ו- 7.5 מטר אורך.</t>
  </si>
  <si>
    <t>חפירה להטמנת 2 צוברי 1400 גלון, 2 מטר עומק, 5 מטר רוחב ו- 7.5 מטר אורך.</t>
  </si>
  <si>
    <t>חפירה להטמנת 3 צוברי 1400 גלון, 2 מטר עומק, 6.5 מטר רוחב, 7.5 מטר אורך.</t>
  </si>
  <si>
    <t>חפירה להטמנת צובר 2000 גלון, 2.2 מ' עומק, 3 מ' רוחב, 7.5 מ' אורך.</t>
  </si>
  <si>
    <t>חפירה להטמנת 2 צוברים 2000 גלון, 2.2 מ' עומק, 5 מ' רוחב, 7.5 מ' אורך.</t>
  </si>
  <si>
    <t>חפירה להטמנת 3 צוברים 2000 גלון, 2.2 מ' עומק. 7.5 מ' אוחב, 7.5 מ' אורך.</t>
  </si>
  <si>
    <t>מ"ק</t>
  </si>
  <si>
    <t>העמדת צובר (מכל גודל) בבור, כולל פילוס, כולל חיבור בסיסי בטון טרומי, כולל חיבור הארקה, כולל העמדת בריכת אביזרים לכל צובר, כולל התקנת שילוט. לא כולל הספקת ציוד.</t>
  </si>
  <si>
    <t>בריכת אביזרים 70X70X70 ס"מ עם מכסה, עם פתחי אוורור, עם תושבות לווסת מפח שחור 2 מ"מ לפחות, צבע יסוד+ אפוקסי 250 מיקרון (או מגולוון 80 מיקרון). הספקה והתקנה. או בריכת פי.וי.סי. קשיח עם מכסה מחוזק במתכת כנדרש בתקן 158.</t>
  </si>
  <si>
    <t>מטר רץ</t>
  </si>
  <si>
    <t>עמודי מגן עשויים צינור פלדה שחור "4 (דרג ב' וצבוע יסוד ועליון צהוב- לפי מפרט צנרת הגז). העמוד יוצב בבטון בעומק 60 ס"מ ובולט 80 ס"מ מהקרקע. הצינור ימולא יציקת בטון (ב- 250) כולו, כולל כיפה בולטת בקצה, לפי באופיון הטכני.</t>
  </si>
  <si>
    <t xml:space="preserve">יח' </t>
  </si>
  <si>
    <t>חפירת תעלות לתשתיות כגון צנרת וחיווט, ברוחב מינימלי (10 עד 40 ס"מ לכל היותר) כולל חציבה במידת הצורך, כולל כלים, כולל הובלתם כולל פילוס תחתית התעלה קומפלט. המחיר יכלול סילוק פסולת ועודפי חציבה / אדמה ופסולת לאתר חוקי באחריות הספק. מפקח המזמין רשאי לדרוש השארת חומר החפירה במקום לצורכי המזמין. רק במקרה כזה הפינוי כולל שינוע חומר המילוי לאתר בקרבת מקום, לפי הוראות נציג המזמין.</t>
  </si>
  <si>
    <t>ביצוע חפירה / חציבה של תעלה בעומק 70 ס"מ.</t>
  </si>
  <si>
    <t>ביצוע חפירה / חציבה של תעלה בעומק 110 ס"מ (עבור מעברי כביש או לפי הוראות המזמין).</t>
  </si>
  <si>
    <t>צינור תת- קרקעי מנחושת מאושר לפי תקן 158 בקוטר נדרש, כולל שרוול פוליאטילן מוצלב וקצוות אטימה גמישים, הספקה כולל הנחה בתעלה, כולל כל אביזרי החיבור, ההסתעפות, הלחמות, קשתות, חיזוקים וכדומה, כולל בדיקת לחץ ואטימות, כולל דיפון צנרת תת-קרקעית עם חול "מתוק" / טוף כולל החזרת אדמה מקומית והידוק, כולל סרט סימון פלסטי לגז, כולל ניהול עבודה- הכל לפי האופיון, הספקה וביצוע קומפלט.</t>
  </si>
  <si>
    <t xml:space="preserve">צינור תת קרקעי בקוטר ''3/4. </t>
  </si>
  <si>
    <t xml:space="preserve">צינור תת קרקעי בקוטר ''5/8. </t>
  </si>
  <si>
    <t>צינור תת קרקעי בקוטר ''1/2.</t>
  </si>
  <si>
    <t>תוספת עבור הנחת צינור גז נחושת נוסף, עם שרוול, בתעלה קיימת, לפי האופיון הטכני.</t>
  </si>
  <si>
    <t>תוספת עבור הספקת צינור גז נחושת ''3/4.</t>
  </si>
  <si>
    <t>תוספת עבור הספקת צינור גז נחושת ''5/8.</t>
  </si>
  <si>
    <t>תוספת עבור הספקת צינור גז נחושת ''1/2.</t>
  </si>
  <si>
    <t>אספלטים ובטונים- במשטחי כביש, מדרכות וכד'. כולל הספקה, השמה, הידוק, הכנה ובצוע מצעים לפי הצורך, בדרגת האיכות המקורית במקומות שנפתחו לצורך העבודה ואיכות הנדרשת באופיון באופן כללי (בכל מקרה לא פחות מבטון ב- 20 ולא פחות מאספלט חם בתערובת % 6 ''3/8).</t>
  </si>
  <si>
    <t>שרוולים במעברי דרך- צינור פלדה, דרג ב' מגולוון בקוטר נדרש. הספקה והשחלה על צינורות הגז במעברי הכביש ובהצטלבות עם תשתיות, תת קרקעי או גלוי, כולל מהדקים וחיזוקים לפי תנאי המקום.</t>
  </si>
  <si>
    <t>צינור בקוטר ''2.</t>
  </si>
  <si>
    <t>צינור בקוטר ''3.</t>
  </si>
  <si>
    <t>צינור בקוטר ''6.</t>
  </si>
  <si>
    <t>זקיף PVC, לצינורות גז היוצאים מהקרקע. הספקה כולל התקנה קומפלט לפי האופיון, כולל מהדקים, כולל בטון.</t>
  </si>
  <si>
    <t>בריכת בטון טרומי, בקוטר 60 ס"מ ועומק עד 80 ס"מ, כולל הספקה והתקנה, כולל חיזוק עם בטון, קומפלט( ללא מכסה). הבריכה תפולס עם הקרקע מסביב.</t>
  </si>
  <si>
    <t>מכסה טרומי לבריכת בטון, לעומס רגיל, להולכי רגל. הספקה והתקנה, כולל צביעת המכסה בצבע צהוב, סינטטי עמיד.</t>
  </si>
  <si>
    <t>מכסה טרומי לבריכת בטון, לעומס 25 טון. הספקה והתקנה, כולל צביעת המכסה בצבע צהוב, סינטטי עמיד.</t>
  </si>
  <si>
    <t>צינור גז גלוי מנחושת מאושר לפי תקן 158, בקוטר נדרש, כולל שרוול פוליאטילן מוצלב וקצוות אטימה גמישים, הספקה כולל הנחה על קירות, תקרות, גגות וכדומה, כולל כל אביזרי החיבור, ההסתעפות, הלחמות, קשתות, חיזוקים, צביעה וכדומה, כולל בדיקת לחץ ואטימות, כולל מעברי קיר ותיקונם, כולל סילוק עודפי פסולת מהאתר, כולל ניהול עבודה- הכל לפי האופיון, הספקה וביצוע קומפלט.</t>
  </si>
  <si>
    <t>צינור גז גלוי בקוטר ''3/4.</t>
  </si>
  <si>
    <t>צינור גז גלוי בקוטר ''5/8.</t>
  </si>
  <si>
    <t>צינור גז גלוי בקוטר ''1/2.</t>
  </si>
  <si>
    <t>צינור גז גלוי בקוטר ''3/8.</t>
  </si>
  <si>
    <t>ברז גז ללחץ ביניים, "שגיב" כולל הספקה והתקנה עם המעברים ועם תושבת, כולל חיזוק לבסיס. בקוטר נורמינלי כמפורט.</t>
  </si>
  <si>
    <t>ברז כנ"ל אך בקוטר '' 3/4.</t>
  </si>
  <si>
    <t>ברז כנ"ל אך בקוטר ''5/8.</t>
  </si>
  <si>
    <t>ברז כנ"ך אך בקוטר ''1/2.</t>
  </si>
  <si>
    <t>ברז כנ"ל אך בקוטר ''3/8.</t>
  </si>
  <si>
    <t>לוחית שילוט לברז גז ראשי או שילוט מיוחד. ממתכת צבועה בצבע עמיד וכתובית בצורה בולטת. כולל הספקה וחיבור בברגים לקיר או בחוט לצינור בבריכה תת-קרקעית.</t>
  </si>
  <si>
    <t>ברז קיר מצופה כרום "שגיב" דגם מיני גז 1 או מיני גז 2, כולל מעברים לצינור נחושת (פלייר) או לצינור לחץ גמיש, כולל כל החיבורים והתקנה על הקיר.</t>
  </si>
  <si>
    <t>ברז בקוטר ''5/16.</t>
  </si>
  <si>
    <t>ברז בקוטר ''3/8.</t>
  </si>
  <si>
    <t>ברז קיר מצופה כרום, "שגיב" דגם "מיני גז- חיבור מהיר", כולל מעברים לנחושת (פלייר) או לצינור לחץ גמיש, כולל כל החיבורים וההתקנה על הקיר.</t>
  </si>
  <si>
    <t>סעפת ברזים ללחץ ביניים או סופי עבור חלוקת וסתים או שלוחות, עשויה פליז מצופה כרום, עם ברזים כדוריים לגז-תוצרת "שגיב", כולל כל המעברים הנדרשים, כולל תושבות והתקנה על המבנה. כולל פקקים על יציאות שאינן מחוברות.</t>
  </si>
  <si>
    <t>סעפת ל-2 שלוחות בקוטר ''3/8.</t>
  </si>
  <si>
    <t>סעפת ל-2 שלוחות בקוטר ''1/2.</t>
  </si>
  <si>
    <t>סעפת ל-3 שלוחות בקוטר ''3/8.</t>
  </si>
  <si>
    <t>סעפת ל-3 שלוחות בקוטר ''1/2.</t>
  </si>
  <si>
    <t>סעפת ל-4 שלוחות בקוטר ''3/8.</t>
  </si>
  <si>
    <t>סעפת ל-4 שלוחות בקוטר ''1/2.</t>
  </si>
  <si>
    <t>ברז גז T, כולל תושבת..</t>
  </si>
  <si>
    <t>ברז בקוטר ''1/2.</t>
  </si>
  <si>
    <t>פינוי 1 צובר (מכל גודל).</t>
  </si>
  <si>
    <t>מערכת</t>
  </si>
  <si>
    <t>פינוי 2 צוברים (מכל גודל) מאתר משותף.</t>
  </si>
  <si>
    <t>כנ"ל ל- 3 צובר (מכל גודל) מאתר משותף.</t>
  </si>
  <si>
    <t>הובלת צובר מיחידות משטרה/שב"ס אל מתקני הקבלן או ממתקני הקבלן אל יחידות משטרה/שב"ס. המחיר אחיד כל הארץ ולכל הגדלים. מס' צוברים אחרים באותה יחידה של המזמין, יחשבו כהובלה אחת עפ"י הסעיפים המפורטים להלן.</t>
  </si>
  <si>
    <t>הובלת 1 צוברים.</t>
  </si>
  <si>
    <t>הובלה</t>
  </si>
  <si>
    <t>הובלת 2 צוברים.</t>
  </si>
  <si>
    <t xml:space="preserve">הובלה </t>
  </si>
  <si>
    <t>הובלת 3 צוברים.</t>
  </si>
  <si>
    <t>הובלת 4 צוברים.</t>
  </si>
  <si>
    <t>הובלת 5 צוברים .</t>
  </si>
  <si>
    <t>הובלת 6 צוברים.</t>
  </si>
  <si>
    <t>צינור גז לחיבור מכשירים. הסעיף כולל הספקת צינור חדש, חיבורו לברז קיר או ברז קצה וחיבורו למכשיר. כולל בדיקה והפעלה. במידת הצורך כולל מעברים ומחברים כנדרש.</t>
  </si>
  <si>
    <t>צינור נחושת ''5/16 תקני. (טיפוס L).</t>
  </si>
  <si>
    <t>צינור נחושת ''3/8 תקני.</t>
  </si>
  <si>
    <t>צינור נחושת ''1/2 תקני.</t>
  </si>
  <si>
    <t>צינור נחושת ''5/8 תקני.</t>
  </si>
  <si>
    <t>צינור נחושת ''3/4 תקני.</t>
  </si>
  <si>
    <t>ניתוק מכשיר או מתקן צורך גז ממערכת הגז, כולל פקק לברז ההספקה.</t>
  </si>
  <si>
    <t>גלאי גז לחד תחמוצת הפחמן CO, העונה לת"י 4442 או שווה ערך מאושר, כולל הספקה והתקנה קומפלט.</t>
  </si>
  <si>
    <t>גלאי ל- 220 וולט, כולל חיבור למערכת החשמל המקומית.</t>
  </si>
  <si>
    <t>גלאי ל-24 וולט כוללשנאי מפריד וחיבור למערכת החשמל מקומית.</t>
  </si>
  <si>
    <t>גלאי ל-220 וולט, כולל חיבור למערכת החשמל המקומית.</t>
  </si>
  <si>
    <t>גלאי ל- 24 וולט כולל שנאי מפריד וחיבור למערכת החשמל המקומית.</t>
  </si>
  <si>
    <t>כיסוי להגנה בפני התזת מים על הגלאי - ע"י קופסת PVC קשיחה עם פתחי אורור תחתונים וקיבוע לקיר.</t>
  </si>
  <si>
    <t>בסיס בטון לעמדת 2 גלילי 48 ק"ג כ"א. מידות הבסיס 1X0.5 מטר.</t>
  </si>
  <si>
    <t>בסיס בטון לעמדת 3 גלילי 48 ק"ג כ"א. מידות הבסיס 0.51.5X מ'.</t>
  </si>
  <si>
    <t>בסיס בטון לעמדת 4 גלילי 48 ק"ג כ"א. מידות הבסיס 0.5 2X מטר.</t>
  </si>
  <si>
    <t>בסיס בטון לעמדת 5 גלילי 48 ק"ג כ"א. מידות הבסיס 0.5 2.5X מטר.</t>
  </si>
  <si>
    <t>בסיס בטון לעמדת 6 גלילי 48 ק"ג כ"א. מידות הבסיס 0.5 3X מטר.</t>
  </si>
  <si>
    <t>בסיס בטון לעמדת 2+2 גלילי 48 ק"ג כ"א.</t>
  </si>
  <si>
    <t>בסיס בטון לעמדת 3+3 גלילי 48 ק"ג כ"א.</t>
  </si>
  <si>
    <t>בסיס בטון לעמדת 4+4 גלילי 48 ק"ג כ"א.</t>
  </si>
  <si>
    <t>בסיס בטון לעמדת 5+5 גלילי 48 ק"ג כ"א.</t>
  </si>
  <si>
    <t>בסיס בטון לעמדת 6+6 גלילי 48 ק"ג כ"א.</t>
  </si>
  <si>
    <t>מאייד כנ"ל עד 100 ק"ג/שעה</t>
  </si>
  <si>
    <t>מכלול</t>
  </si>
  <si>
    <t>מאייד כנ"ל עד 200 ק"ג/שעה</t>
  </si>
  <si>
    <t>מאייד כנ"ל עד 300 ק"ג/שעה</t>
  </si>
  <si>
    <t>מאייד כנ"ל עד 400 ק"ג/שעה</t>
  </si>
  <si>
    <t>עד וכולל ''1,</t>
  </si>
  <si>
    <t>"1.25-</t>
  </si>
  <si>
    <t>"1.5-</t>
  </si>
  <si>
    <t>"2-</t>
  </si>
  <si>
    <t>"3-</t>
  </si>
  <si>
    <t>"4-</t>
  </si>
  <si>
    <t>עד כולל "1,</t>
  </si>
  <si>
    <t>מטר</t>
  </si>
  <si>
    <t xml:space="preserve">"1.25- </t>
  </si>
  <si>
    <t>צינור פלב"מ שרשורי גמיש עם 2 שכבת רשת לחיזוק, מאושר תקן וטסט לחץ, בחיבור צנרת קשיחה לברזי הצוברים. המדידה לפי יחידה באורך המתאים עם קצוות מקוריים של היצרן.</t>
  </si>
  <si>
    <t>עד וכולל "1.5,</t>
  </si>
  <si>
    <t>מדחס אויר 7 אטמ' עם מיכל ביניים אינטגרלי, הספק עד KW2 כולל קופסת פיקוד אוטומטי עבור מערכת פניאומטית לברזי חירום, אספקה והתקנה קומפלט.</t>
  </si>
  <si>
    <t>רדיאטור צלעות למים חמים פח צבוע בתנור.</t>
  </si>
  <si>
    <t>יח' קומפלט</t>
  </si>
  <si>
    <t>רדיאטור צלעות למים חמים, אלומיניום מצופה בצבוע בתנור.</t>
  </si>
  <si>
    <t>צינור "פקסגול", דרג למים ללחץ עבודה 10 אט' לפחות. כולל כל המחברים מפליז הספקה והתקנה קומפלט. (עבור חפירות ובידוד ישולם בנפרד).</t>
  </si>
  <si>
    <t>בקוטר נומינלי חיצוני עד 22 מ"מ.</t>
  </si>
  <si>
    <t>מטר אורך</t>
  </si>
  <si>
    <t>בקוטר נומינלי חיצוני עד 32 מ"מ.</t>
  </si>
  <si>
    <t xml:space="preserve">מטר אורך </t>
  </si>
  <si>
    <t>תוספת עבור בידוד צנרת מים חימם, בעובי 25 מ"מ לפחות, תוצרת "ענביד" או שווה ערך מאושר מראש. לכל הקטרים.</t>
  </si>
  <si>
    <t>יחידת הסקה מיידית מסוג "ברטה" או "יונקרס" או שווה ערך מאושר, כולל הספקה, התקנה וכול החיבורים והמעברים הנדרשים לרבות חיבור לגז למים ולחשמל בטווח עד 5 מטר (מהלך חיווט) מהיחידה, כולל שילוט הוראות הפעלה כנדרש בתקן ובהוראות המזמין. כולל שסתום הספקת מים (לרבות שובר לחץ, אל חוזר ומד לחץ מים, מסנן) עבור יחידת הסקה הנ"ל כולל שעון פיקוד והפעלה על פי תכנות מראש, עבור יחידת ההסקה הנ"ל (כחלק אינטגראלי מהתנור או כיחידה מותקנת בנפרד בצמוד לתנור).</t>
  </si>
  <si>
    <t>כנ"ל בהספק עד 24 אלף קקל"ש.</t>
  </si>
  <si>
    <t>תוספת ארון לנ"ל, עשוי פח מתכת (0.8 מ"מ עובי הפח לפחות) צבוע בתנור, להתקנה חיצונית כולל ארובת גזים, כולל דלתות הניתנות לניעלה במנעול תליה. הארון יכלול הספקה והתקנה קומפלט.</t>
  </si>
  <si>
    <t>תוספת תא תחתון לארון עם הפרדה ודלת נפרדת לצורך מיקום ווסתים, מוני גז, שסתום הספקת מים וכד'.</t>
  </si>
  <si>
    <t>עד 10 מ"ק/שעה.</t>
  </si>
  <si>
    <t>עד 30 מ"ק/שעה 10.1.</t>
  </si>
  <si>
    <t>עד 50 מ"ק/שעה 30.1.</t>
  </si>
  <si>
    <t>עד 100 מ"ק'שעה 50.1.</t>
  </si>
  <si>
    <t>מעל 100 מ"ק בהתאם להספק המרבי הנדרש.</t>
  </si>
  <si>
    <t>שעת עובד מקצועי (רתך, טכנאי גז, מסגר, חשמלאי, איש בקרה, טכנאי בנין).</t>
  </si>
  <si>
    <t xml:space="preserve">שעה </t>
  </si>
  <si>
    <t>שעת עוזר לעובד מקצועי.</t>
  </si>
  <si>
    <t>עבודות מסגרות מיוחדות, לרבות תמיכות ברזל לצנרת, לפי ק"ג ברזל. (המוצר יהיה מגולוון או צבוע אפוקסי או שווה ערך).</t>
  </si>
  <si>
    <t>ק"ג</t>
  </si>
  <si>
    <t>בטון יצוק כולל זיון ברזל לפי הצורך והחלקה, הכל קומפלט.</t>
  </si>
  <si>
    <t>ניסור בטון בעובי עד 20 ס"מ, (ניסור אספלט לא יחשב וכלול בחפירות מעברים לצנרת וכד').</t>
  </si>
  <si>
    <t xml:space="preserve">סכום כל הסיכומים של השורות </t>
  </si>
  <si>
    <t>ג. הכמויות המצויינות בטבלה הינן משוערות לביצוע במשך שנה  אחת וניתנו לצורך שיקלול ההצעה בלבד</t>
  </si>
  <si>
    <t>חפירה להטמנת צובר, כולל חציבה במידת הצורך, כולל כלים, כולל הובלתם כולל פילוס תחתית הבור לצורך העמדת הצובר, קומפלט. המחיר יכלול סילוק פסולת ועודפי חציבה/ אדמה ופסולת לאתר חוקי באחריות הספק. מפקח המזמין רשאי לדרוש השארת חומר החפירה במקום לצורכי המשטרה/ שב"ס. רק במקרה כזה הפינוי כולל שינוע חומר המילוי לאתר בקרבת מקום, לפי הוראות נציג המזמין.
עומק החפירה יכול להיות קטן מהמצוין כאשר ההטמנה נעשית עם צוקיות והמשטח מוגבה מהסביבה בהתאם לאופין הטכני</t>
  </si>
  <si>
    <t>תוספת עבור משטח בטון לצובר וריתום יסודות המיכל למשטח למניעת ציפת הצוברים. בטון ב-25, עובי 20 ס"מ, עם רשת זיון 15X15 בעובי 10 מ"מ
המחיר יקבע לפי נפח הבטון הכללי של המשטח, ויכלול הספקה והתקנה כנדרש
מידות המשטח בהתאם לנדרש בטבלה 2 בנספח ב' באפיון הטמנת צוברים 
(חישוב הנפח לחיוב יהיה בהתאם למידות שנקבעו באופיון ולא תשולם תוספת לחריגה בנפח)</t>
  </si>
  <si>
    <t>עד נפח של 4 מ"ק, עבור כל מ"ק או חלקו</t>
  </si>
  <si>
    <t>עבור תוספת נפח מעל 4 מ"ק ועד 8 מ"ק, עבור כל מ"ק או חלקו</t>
  </si>
  <si>
    <t>עבור תוספת מעל 8 מ"ק , עבור כל מ"ק או חלקו</t>
  </si>
  <si>
    <t>הספקת חול דיפון לצוברים טמונים, כולל מילוי הבור סביב הצובר.חול "מתוק" או טוף גרוס. הכל קומלפט- הספקה לאתר, מילוי יתרת אדמה מקומית לפי האופיון, כולל הידוק, יישור שטח חוות הצוברים, כולל הקמת חגורת תמיכה ומילוי בפני סחף בחוות המותקנות במדרון. כמות החול ה"מתוק" לא תפחת מ- 80% של הנפח הנומינלי. הנפח שיחושב יהיה הנפח הנומינלי של הבור כפי שמוגדר בסעיף לעייל לחפירה.</t>
  </si>
  <si>
    <t>הגנה קטודית פסיבית בהתאם לת"י 158, כולל נקודות יחוס לבקורת תקופתית, כולל יתד הארקה וכבל הארקה תקני, כולל חיוץ דיאלקטרי במוצאי הצובר כנדרש בחוק החשמל ובת"י 158. קומפלט הספקה והתקנה לפי יחידה לצובר.
(מודגש כי פריט זה רק לפי הוראת נציג המזמין)</t>
  </si>
  <si>
    <t>הספקת שער עם מנעול תליה, והתהספקת שער עם מנעול תליה, והתקנתו בחווה, קומפלט. השער לפי האופיון הטכני להטמנת צוברי גז. בכל חווה מעל 1 צובר ימצאו שני שערים המרוחקים זה מזה. שער לכניסה לתדלוק בהתאם לפרטים לעייל. שער שני למילוט- יכלול בריח לפתיחה מתוך החווה עם הגנה מפני פתיחה מהחוץ. המחיר שווה לשני סוגי השעריםקנתו בחווה, קומפלט. השער לפי האופיון הטכני להטמנת צוברי גז.</t>
  </si>
  <si>
    <t>הספקת והתקנת בלוקי בטון כתמיכה להטמנה עילית, מסוג "צוקית" (תוצ' "אקרשטיין") בגוון  חום, ללא תחתיות, או שווה ערך מאושר במידות היצרן (25X40X60 ס"מ במשקל 70 ק"ג). המחיר כולל הספקה וביצוע, יקבע לפי ספירת הצוקיות לבנית החווה. יש להקפיד על הידוק ופילוס ומניעת שקיעות</t>
  </si>
  <si>
    <t>שילוט על גדר חוות הגז מכל סוג שהוא- עמיד לתנאי חוץ בגודל 40X20  ס"מ כולל הידוק וחיבור לגדר החווה.(ר' אופיון טכני).</t>
  </si>
  <si>
    <t>שילוט לברזי שלוחה, מכל סוג, עמיד לתנאי חוץ- בגודל 5X7 ס"מ כולל סימרור למבנים קבועים, או קשירה לברזים במקום שאין תא בקורת או מבנה.</t>
  </si>
  <si>
    <r>
      <t>יסוד טרומי לצובר, מבטון ב-30. גובה כללי 40 ס"מ, אורך 80 ס"מ לפחות, בסיס ברוחב 40 ס"מ, כולל 2 ריתמות מפח שטוח מגולוון בחתך 50x4</t>
    </r>
    <r>
      <rPr>
        <sz val="14"/>
        <color theme="1"/>
        <rFont val="David"/>
        <family val="2"/>
        <charset val="177"/>
      </rPr>
      <t xml:space="preserve"> </t>
    </r>
    <r>
      <rPr>
        <sz val="11"/>
        <color theme="1"/>
        <rFont val="David"/>
        <family val="2"/>
        <charset val="177"/>
      </rPr>
      <t>מ"מ לפחות, וברגי הידוק מגלוונים. היצור כולל הספקה והתקנה על כל חלקיו וחיבורו לצובר.(כל צובר 2 יסודות כנ"ל).</t>
    </r>
  </si>
  <si>
    <t>התקנת גדר היקפית לחווה (כדוגמת רשתות יהודה, עם פתחים מלבניים ברוחב 4 ס"מ לכל היותר וחוט בעובי 3 ממ לפחות), רשת מגולוונת, הכל לפי האופיון, כולל הספקה והתקנה קומפלט, כולל תלית שלטים (הספקת השלטים בנפרד), כולל תיקוני צבע לכל ציוד הברזל שבחווה. מטר רץ- מתיחס למטר לפי מדידת היקף החווה, בלי השערים.</t>
  </si>
  <si>
    <t>שסתום סגירת מעבר גז ברעידת אדמה (אופקי או אנכי) לפי ת"י 5862, הספקה והתקנה עם תושבות בהתאם להוראות ת"י 158 והוראות הייצרן</t>
  </si>
  <si>
    <t>שסתום כנ"ל בקוטר עד "1 וכולל</t>
  </si>
  <si>
    <t>שסתום כנ"ל בקוטר מעל "1 ועד "2 וכולל</t>
  </si>
  <si>
    <t>שסתום כנ"ל בקוטר מעל "2 ועד "4 וכולל</t>
  </si>
  <si>
    <t>ווסת גז ללחץ סופי (30 ,50, 100 מיליבר) אספקה והתקנה כולל בכניסה וביציאה עם הכנה להתקנת מדי לחץ-טי ,מעברים ,חיבורי-טי ופקקים לבדיקת לחץ. הווסת תוצרת רגו או פישר או שווה ערך שיאושר מראש ע"י צי"ל.</t>
  </si>
  <si>
    <t>כנ"ל בהספק רשום  עד 20 ק"ג /שעה</t>
  </si>
  <si>
    <t>כנ"ל בהספק רשום  25 עד 60 ק"ג/שעה</t>
  </si>
  <si>
    <t>כנ"ל בהספק רשום  70 עד 120 ק"ג/שעה</t>
  </si>
  <si>
    <t>כנ"ל בהספק רשום  150 עד 300 ק"ג/שעה</t>
  </si>
  <si>
    <t>כנ"ל בהספק רשום  400 עד 600 ק"ג/שעה</t>
  </si>
  <si>
    <t>כנ"ל בהספק רשום  900 עד 1200 ק"ג/שעה</t>
  </si>
  <si>
    <t>כנ"ל בהספק רשום  1500 עד 2500 ק"ג/שעה</t>
  </si>
  <si>
    <t>הספקת והתקנת ווסת ללחץ ביניים, תוצרת "רגו" או "פישר, או שווה ערך מאושר.  כולל ברז גז אחרי הווסת, כולל עיגון , כולל מד לחץ יציאה מהווסת  כולל כיוונים ועבודה. הווסת יהיה ללחץ קבוע (בהתאם לקפיץ המתאים) וללא ידית/מנגנון חיצוני לכוונון לחץ</t>
  </si>
  <si>
    <t>הספקה והתקנת ווסת בתוך ברכת אביזרי צובר גז או בברכה נפרדת כולל חיבור לסליל לקו הגז, הווסת יעוגן לדופן הברכה או בצנרת גז חיצונית .  ווסת כדוגמת U-9, בהספק מוגדר/רשום, עד 20 ק"ג לשעה</t>
  </si>
  <si>
    <t>הספקה והתקנת ווסת , בהספק מוגדר/רשום,  30 עד 60 ק"ג לשעה</t>
  </si>
  <si>
    <t>כנ"ל בהספק רשום 250 עד 400 ק"ג/שעה</t>
  </si>
  <si>
    <t>כנ"ל בהספק רשום 450 עד 600 ק"ג/שעה</t>
  </si>
  <si>
    <t>כנ"ל בהספק רשום 650 עד 1200 ק"ג/שעה</t>
  </si>
  <si>
    <t>כנ"ל בהספק רשום 70 עד 100 ק"ג/שעה</t>
  </si>
  <si>
    <t>כנ"ל בהספק רשום 120 עד 200 ק"ג/שעה</t>
  </si>
  <si>
    <t>הספקה והתקנת מד לחץ לגז כולל ברז ניתוק מסוג כדורי "שגיב" מפליז או ברז מחט מנירוסטה בהתאם לדרגת הלחץ כולל אבזרי חיבור</t>
  </si>
  <si>
    <t xml:space="preserve">מד לחץ סופי (0 עד 150 מיליבר) </t>
  </si>
  <si>
    <t>מד לחץ  ביניים (0 עד 4 בר)</t>
  </si>
  <si>
    <t xml:space="preserve">מד לחץ ראשוני  (0 עד 25 בר) </t>
  </si>
  <si>
    <t xml:space="preserve">מד לחץ בצנרת פלדה ללחץ ראשוני (עד 40 בר) </t>
  </si>
  <si>
    <t>צינור גז גמיש דרג 2 תקני כולל 2 מהדקי נירוסטה הכוללים בורג מתיחה ותושבות פלסטיות להגנה מחיתוך הצינור, או מהדקי מתכת שאושרו ע"י מת"י (דגם זה רק במקרים חריגים). עד 2 מטר</t>
  </si>
  <si>
    <t>צינור גז גמיש לחץ דרג 20, תקני עם 2 מהדקי נירוסטה הכוללים בורג מתיחה ותושבות פלסטיות להגנה מחיתוך הצינור. עד 2 מטר</t>
  </si>
  <si>
    <t>גלאי ל 220 וולט כנ"ל, אך מוגדר ומאושר לאוירה נפיצה ZONE2 כולל חיווט בהתאם</t>
  </si>
  <si>
    <t>תוספת אביזר התראה חיצוני לאזור (מטבח,טרמויאל,מחסן) הכוללת נצנץ להתקנה בכניסה למבנים או למחלקה בחזית הכניסה מבחוץ או במעברי אדם בתוך המבנה . ההתקנה כוללת חיווט לפי תקנות החשמל, חיבור לחשמל מקומי (ברשת הקבועה לא בתאורה) למרחק אוירי (בין הגלאי הקרוב לנצנץ) עד 10 מטר מהגלאי כלולה במחיר זה. אביזר יכלול אישור לעמידה בשימוש בתנאי החוץ (IP55 לפחות). כולל קופסת בקרת הפעלה לפי הצורך.</t>
  </si>
  <si>
    <t>רכזת למספר גלאי גז-דגם למטבחים (להתקנה במטבח), השולטת על ברז חשמלי ראשי לגז ועל התראות (נצנץ) ומוזנת מרשת החשמל במבנה (220v-1ph). הרכזת כוללת נורות תצוגה למצבי העבודה, וכוללת לחצן איתחול לאחר הפסקת חשמל או לאחר גילוי דליפה עי גלאי גז. דגם זה מחייב איחול ידני לאחר כל הפסקת גז בגין הפסקת הזנת חשמל לרכזת או גילוי גז עי אחד הגלאים</t>
  </si>
  <si>
    <t>רכזת למספר גלאי גז -דגם לחדרי אנרגיה (להתקנה בחדרי הסקה), השולטת על ברז חשמלי ראשי לגז ועל התראות (נצנץ) ומוזנת מרשת החשמל במבנה (220v-1ph). הרכזת כוללת נורות תצוגה למצבי העבודה, וכוללת לחצן איתחול לאחר גילוי דליפה עי גלאי גז. דגם זה מחייב איתחול ידני רק לאחר גילוי גז, ואיתחול אוטומטי עצמי עם חידוש הזנת החשמל לאחר הפסקת החשמל לרכזת.</t>
  </si>
  <si>
    <t>ברז גז (NC-מחזר קפיץ) חשמלי מופעל בסליל 220v, לעבודה רצופה (100% Duty) בקטרי מעבר עד "3/4. הברז מתאים להתקנה באוירה נפיצה ZONE2 (בארון משותף עם ציוד גז). מיועד לשימוש בגפ"מ גזי.</t>
  </si>
  <si>
    <t>הספקה והתקנת דוד לחימום מים (דוד אגירה הפועל על גז). תקני לפי ת"י 1296.1 ) בקיבול 190-200 ליטר מים, כולל חיבור למער' הגז עד 2 מטר צנרת, בדיקה והפעלה. (כולל וסת גז, ברז קצה וכל אביזרי הצנרת הנדרשים). חיבור המים עד 1.5 מטר - כלולה בהתקנה. (תוספת צנרת למים- ע"י משטרה/שב"ס).</t>
  </si>
  <si>
    <t>מאייד גז מים/חשמלי, כולל כל האביזרים הנלווים, כולל לוח חשמל מוגן התפוצצות (או לוח מוגן להתקנה חיצונית שיותקן במרחק של 10 מטר לפחות או בחדר האנרגיה, בהתאם לאישור נציג המזמין), וכולל את כל החיווט החשמלי הנדרש ומפסק ראשי ובקרה למאייד. החיווט לפי חוק החשמל וכללי המקצוע ומפרטי המזמין הסטנדרטיים כולל אישור בודק "חשמל מורשה".  (מובהר כי בחירת גודל המאייד הינה עפ"י הנחיית נציג המזמין). מאייד יכלול מפסק לחץ להפסקת מערכת החימום במקרה של עליית הלחץ במאייד מעל 12 בר'</t>
  </si>
  <si>
    <t xml:space="preserve">מאייד מים בלבד כולל את ההתחברויות וצנרת הסחרור ליחידות הסקה, כולל כל הפיקוד והאביזרים הנדרשים. (מובהר כי בחירת גודל המאייד הינה עפ"י הנחיית נציג המזמין). מאייד יכלול מפסק לחץ להפסקת מערכת החימום במקרה של עליית הלחץ במאייד מעל 12 בר'. </t>
  </si>
  <si>
    <t>מאייד מים כנ"ל, כל הגדלים עד הספק נומינלי של 400 ק"ג/שעה גז בתנאים נומינליים של היצרן.</t>
  </si>
  <si>
    <t>מאייד מים כנ"ל, בהספק נומינלי מעל 400 קג"ש ועד 900 קג"ש</t>
  </si>
  <si>
    <t>מלכודת 100 גלון  ASME (מיכל תקני כבסיס למלכודת), כולל מד גובה מכני, כולל שסתומי בטחון, ניקוז, מפסק גובה חשמלי מוגן  התפוצצות, עם התחברות לברזים חשמליים ביציאת המאיידים - הכל קומפלט, כולל אישור בודק "חשמל מורשה",    מעגל הפיקוד של מפסק הגובה חשמלי יחובר על בסיס FAIL-PROOF . המיכל וכל הריתוכים למיכל מאושרים ע"י בודק מכלי לחץ מוסמך</t>
  </si>
  <si>
    <t>מלכודת 108 ליטר  (מיכל 48 ק"ג תקני כבסיס למלכודת) , כולל שסתומי בטחון, ניקוז, מפסק גובה חשמלי מוגן  התפוצצות, עם התחברות לברזים חשמליים ביציאת המאיידים - הכל קומפלט, כולל אישור בודק "חשמל מורשה",    מעגל הפיקוד של מפסק הגובה חשמלי יחובר על בסיס FAIL-PROOF .המיכל וכל הריתוכים למיכל מאושרים ע"י בודק מכלי לחץ מוסמך</t>
  </si>
  <si>
    <t>ברז כדורי, חסין אש, אנטי סטטי, מעבר מלא, עם אוגנים (ASA 150, RF) או קצוות לריתוך עם אוגן כפול בשני הצדדים במקום שיותקן ברז במעבר רגיל (לא מלא) עפ"י ההנחיות, יחושב מחיר הברז בהתאם לדרגת קוטר קטנה יותר הקרובה עפ"י טבלה זו. ללחץ עבודה עד 8 בר</t>
  </si>
  <si>
    <t>ברז כדורי, חסין אש, אנטי סטטי, מעבר מלא, עם אוגנים (ASA 300, RF) או קצוות לריתוך עם אוגן כפול בשני הצדדים במקום שיותקן ברז במעבר רגיל (לא מלא) עפ"י ההנחיות, יחושב מחיר הברז בהתאם לדרגת קוטר קטנה יותר הקרובה עפ"י טבלה זו. ללחץ עבודה עד 25 בר</t>
  </si>
  <si>
    <t>ברז כדורי, כנ"ל, אך עם קצוות "סוקט" ארוכים, בריתוך בלבד וכן ברזים לריתוך השקה בקטרים מעל "2</t>
  </si>
  <si>
    <t>משטח בטון טרומי להצבת גלילי גז (בעובי 8 ס"מ לפחות) או ע"י אריחים טרומיים (בעובי 6 ס"מ לפחות), כולל הובלה הרכבה, פילוס, הכל מושלם.</t>
  </si>
  <si>
    <t>השלמת דוכן ומפעיל פניאומטי לברז כדורי. תוצרת "הבונים"(וורצסטר, או שווה ערך מאושר), כולל השלמת מחברים, צמצמי אויר, צינורות ניילון והתקנתם, עד למקורות האוויר בקרבת המתקן, הספקה והתקנה קומפלט.</t>
  </si>
  <si>
    <t>השלמת דוכן ומפעיל חשמלי לברז כדורי. מתאים לשימוש לברז גז, מוגן התפוצצות בהתאם למיקום הברז על בסיס תקן IEC-60079-10.1 (או NFPA 58/70). כולל חיווט עד מקורות החשמל בחדר האנרגיה ותיעול, עפ"י חוק החשמל וכללי המקצוע ומפרטי המזמין הסטנדרטיים. הספקה והתקנה קומפלט</t>
  </si>
  <si>
    <t>כחלופה למדחס הנ"ל, הספקת שני מכלי חנקן דחוס (15 מ"ק כ"א/200 אטמ'), כולל וסת, כולל פורק לחץ במוצא הווסת, ברזים, מדי לחץ וכל הנדרש קומפלט, לרבות העמדה והתקנה בהתאם לכללי הבטיחות של המוסד לבטיחות וגיהות במשרד התמ"ת- הכל קומפלט מוכן לשימוש. הספקת החנקן והחלפת המכלים לפי הצורך- יהיו כלולים במחיר האחזקה הגלובלית ולא ישולמו בנפרד.</t>
  </si>
  <si>
    <t>אוגן (צד אחד) ASA 150-RF, כולל אטמים עמידי אש וברגים כמפורט, כולל ריתוך/הברגה על הצנרת. והכל על בסיס ANSI-B31.3
המידות יחושבו כמכפלות הקוטר ב-"1</t>
  </si>
  <si>
    <t>כנ"ל אבל אוגן לפי ASA300-RF</t>
  </si>
  <si>
    <t>הספק מבער עד 100 אלף קקל"ש - חד דרגתי</t>
  </si>
  <si>
    <t>הספק מבער מ-100 אלף קקל"ש ועד 220 אלף קקל"ש- חד דרגתי</t>
  </si>
  <si>
    <t xml:space="preserve"> הספק מבער מ-220 אלף קקל"ש ועד 350 אלף קקל"ש- חד דרגתי</t>
  </si>
  <si>
    <t>הספק מבער מ- 350 אלף קקל"ש ועד 500 אלף קקל"ש- דו דרגתי</t>
  </si>
  <si>
    <t>הספק מבער מ-500 אלף קקל"ש ועד 900 אלף קקל"ש- דו דרגתי</t>
  </si>
  <si>
    <t>הספק מבער מ- 900 אלף קקל"ש ועד 1300 אלף קקל"ש - מודולטורי</t>
  </si>
  <si>
    <t xml:space="preserve"> הספק מבער מ- 1300 קקל"ש ועד 2000 אלף קקל"ש - מודולטורי</t>
  </si>
  <si>
    <t>רדיאטור צלעות למים חמים לחימום בחדרים או באהלים, עשוי צלעות פח צבוע בתנור או צלעות אלומיניום מצופה. עמידה בתקנים ישראליים לנצילות תרמית. כל צלע להספק של 180 עד 200 קקל"ש בהפרש טמפרטורת של 60 מע'.צ'. אורך הצלע בין 60 עד 80 ס"מ לפי תנאי המקום. כולל ברזי ניקוז אויר, כולל ברזי ויסות זרימה עשויים פליז בכניסה וביציאה, כולל מתלים לקיר, כולל התקנה במקום וכולל כל החיבורים הנדרשים אל צנרת המים החמים. כולל מיגון הרדיאטור ע"י כלוב מתכת צבוע בתנור או מגולוון (הדגם יוגש לאישור המזמין). ברדיאטורים כפולים כדוגמת באהלים- לא תינתן תוספת בגין ההרכבה והחישוב יעשה על בסיס צלע כמו בכל הרדיאטורים.  לצורך חישוב יחידת המידה: - צלע היא צלע יחידה ולא כפולה. צלע כפולה תחושב לפי 150% מצלע יחידה. המחירים מגלמים בתוכם את כל העלויות כמפורט לעייל.</t>
  </si>
  <si>
    <t>כנ"ל בהספק מעל 24 אלף ועד 30 אלף קקל"ש.</t>
  </si>
  <si>
    <t>עבודות מיוחדות- עבודות שאינן מוגדרות בכתב הכמויות.
 בכל מקרה נדרש אישור מראש בכתב- לפני ביצוע, מאת המזמין.</t>
  </si>
  <si>
    <t>ציוד השלמה לצובר (מכל הגדלים).</t>
  </si>
  <si>
    <t>מלכודת שמנים ומשקעים
במתקנים הכוללים הספקת גז עם מאייד גז 
או ללפני מבערי גז (בדרישת המזמין בלבד)</t>
  </si>
  <si>
    <t>מלכודת שמנים בצנרת ההספקה, לפני מבערי גז או לפני כניסת הצנרת הראשית לחדר אנרגיה (לפי דרישת המזמין) פרטים טכניים ראו בנספח (ו)
קוטר המלכודת "2 או "3 כולל ברז ניתוק מהמערכת חסין אש, ברז ניקוז ופיקוק  וסימון כנדרש במפרט (במלכודת לפני מבער, אין דרישה לברז ניתוק במלכודת)
ברז הניתוק וברז הניקוז יתומחרו בנפרד</t>
  </si>
  <si>
    <t>מחיר 
מינימום</t>
  </si>
  <si>
    <t>אומדן כמות</t>
  </si>
  <si>
    <t>סה"כ מחירים מחושבים לצורך שקלול :</t>
  </si>
  <si>
    <t>פינוי צובר מאתר קיים, הכולל עבודות חפירה ו/או שבירת בטונים, עבודות מנוף, אך ללא הובלה מהאתר למתקני הספק.העבודה כוללת לפי הצורך שאיבת גז, כולל תיקון תנאי השטח במילוי חוזר ותיקון בטונים והשלמת קרקע ומשטחי בטון לפי הצורך ללא פסולת, ישור והידוק בהתאם לתנאי הסביבה- הכל עבודות וחומרים קומפלט. (יודגש כי הסעיף אינו מתייחס לפינוי צובר במסגרת החלפתו התקופתית לפי ת"י 158 הכלולה במחיר האחזקה הגלובלית)</t>
  </si>
  <si>
    <r>
      <t xml:space="preserve">צינור גז גמיש לחץ דרג 20, תקני עם 2 קצוות חרושתיים- בלתי פריקים- בעלי קצוות מתוברגים (NPT), כאשר קצה אחד עם מעבר מסוג רקורד, ותבריג זכר לחיבור אל ברז ההספקה, והקצה שני עם תבריג זכר אל מכשיר הגז.  אורכו הכולל של הצינור יהיה עד 2 מטר. קוטר פנים הצינור 0.5 עד 1.5 אינץ' בהתאם לצורך.
</t>
    </r>
    <r>
      <rPr>
        <sz val="10"/>
        <color theme="1"/>
        <rFont val="David"/>
        <family val="2"/>
        <charset val="177"/>
      </rPr>
      <t>הצינור יהיה עם שכבה פנימית אלסטומרית רשת חיזוק פנימית, רשת חיזוק חיצונית מנירוסטה וציפוי פלסטי חיצוני ומסומן בהתאם לתקן הייצור לגפ"מ.
הצינור יתאים לאחד התקנים המאושרים לפי ת"י 158 או תקן אירופי, אמריקני או בינלאומי. דגם הצינור יוגש לאישור המזמין.</t>
    </r>
  </si>
  <si>
    <t>גלאי גז (גפ"מ) תקני לשימוש מוסדי/מסחרי  (לא מוגן התפוצצות). הכולל התראה ברמה של לא יותר מ- 20% LEL עם מגעים "יבשים" לניתוק ברז גז ראשי או הפעלת אזעקה. הגלאי כולל אזעקה אינטגראלית מקומית. הדגם המוצע יקבל אישור נציג המזמין מראש. כולל התקנה על קיר מבנה (בתוך חדרים או מחסנים), כולל חיבור לרשת החשמל הקבועה (לא תאורה) כולל חיווט שלם (ללא מעברים) בשרוול מרירון רצוף עם מהדקי "אומגה" כל 60 ס"מ, עד 6 מטר.
 הגלאי מוגן בפני מים בהתזה ישירה בקופסת PVC עם מכסה שקוף (IP55 לפחות) עם 3 פתחי נשימה (30 מ"מ בחלק התחתון). כולל קיבוע אל קיר בברגים עוברים (או פיליפס). הכיסוי מתומחר בנפרד
 זמן התגובה של הגלאי לא יהיה יותר מאשר 30 שניות בכל מקרה של דליפת גז ברמה העולה על LEL 20% בסביבת הגלאי. הגלאי יכלול אישור מעבדה לעמידה בתקן IEC-60079-29.1  ותקן  EN 61779. הגלאי יבדק עם גז כיול לאחר התקנתו ע"י המתקין. ההתקנה תכלול אישור חשמלאי מוסמך לתכנית ולביצוע</t>
  </si>
  <si>
    <t>צינור פלדה בלי תפר, סקדיול 80, עם ציפוי חרושתי, תלת שכבתי, להתקנה בקרקע. המדידה לפי מטר אורך. 
המחיר כולל הספקה כולל הנחה בתעלה, כולל כל אביזרי החיבור, ההסתעפות, ריתוכים ובדיקתם, קשתות, חיזוקים, תמיכות וכדומה, כולל בדיקת לחץ ואטימות, כולל דיפון צנרת תת-קרקעית עם חול "מתוק" / טוף כולל החזרת אדמה מקומית והידוק, כולל סרט סימון פלסטי לגז, כולל ניהול עבודה- הכל לפי האופיון, הספקה וביצוע קומפלט.</t>
  </si>
  <si>
    <t>צינור כנ"ל (סדקיול 80),עם צביעה חיצונית להתקנה על תמיכות, מעל הקרקע, כולל התקנתו. המדידה לפי מטר אורך.
המחיר כולל הספקה כולל התקנה כולל כל אביזרי החיבור, ההסתעפות, ריתוכים ובדיקתם, קשתות, חיזוקים, תמיכות וכדומה, כולל בדיקת לחץ ואטימות, כולל סימון במדבקות לזיהוי כוון זרימה וגז/גפ"מ נוזלי, כולל ניהול עבודה- הכל לפי האופיון, הספקה וביצוע קומפלט.</t>
  </si>
  <si>
    <t>צינור פלדה בלי תפר, סקדיול 40, עם ציפוי חרושתי, תלת שכבתי, להתקנה בקרקע. המדידה לפי מטר אורך. 
המחיר כולל הספקה כולל הנחה בתעלה, כולל כל אביזרי החיבור, ההסתעפות, ריתוכים ובדיקתם, קשתות, חיזוקים, תמיכות וכדומה, כולל בדיקת לחץ ואטימות, כולל דיפון צנרת תת-קרקעית עם חול "מתוק" / טוף כולל החזרת אדמה מקומית והידוק, כולל סרט סימון פלסטי לגז, כולל ניהול עבודה- הכל לפי האופיון, הספקה וביצוע קומפלט.</t>
  </si>
  <si>
    <t>צינור כנ"ל (סדקיול 40), עם צביעה חיצונית להתקנה על תמיכות, מעל הקרקע, כולל התקנתו. המדידה לפי מטר אורך.
המחיר כולל הספקה כולל התקנה כולל כל אביזרי החיבור, ההסתעפות, ריתוכים ובדיקתם, קשתות, חיזוקים, תמיכות וכדומה, כולל בדיקת לחץ ואטימות, כולל סימון במדבקות לזיהוי כוון זרימה וגז/גפ"מ נוזלי, כולל ניהול עבודה- הכל לפי האופיון, הספקה וביצוע קומפלט.</t>
  </si>
  <si>
    <r>
      <t xml:space="preserve">הספקה והתקנה קומפלט של מבער גז מאושר, בעל 2 ברזי בטחון חשמליים, כולל חיבור הפיקוד ללוח הדוודים- קומפלט וכן התחברות לצנרת גז ראשית- ע"י צנרת פלדה ונחושת לפי נתוני המקום.במקרים בהם יש מבער דלק נוזלי - העבודה תכלול פירוק המבער הקיים, והסבת מע' החשמל בהתאם. כולל פירוק ופינוי צנרת הדלק מתחום חדר ההסקה / הקיטור, בצורה מקצועית ובטיחותית.  
למען הסר ספק:- ההספקה וההתקנה כוללת את כל הרכיבים החל מברז הניתוק הידני במערכת לחץ הביניים הקרובה למבער ועד המבער כולל המבער. לרבות צנרת , צינור גמיש (שרשורי מנירוסטה), ווסת לחץ נמוך 50~  30 מיליבר (תוצרת "פישר" או שווה ערך מאושר), מנגנון הגנה מסוג OPSO, מסנן מיקרוני + מד לחץ נמוך + ברזי ניתוק + התחברות למבער והתאמת המבער לדוד ההסקה או הקיטור כולל התאמת הפיקוד, ההתקנה כוללת כיווני המבער לבעירה אופטימלית. הכל קומפלט בהתאם לאיפיון הטכני להתקנת מבערים. אין לחייב עבור תוספות או פריטים הנדרשים בתקן 676 או באיפיון גם אם לא צוינו במפורש כאן.
 התאמת המבערים לתקינה- המבערים והתקנתם על תכולתם תתאים לדרישות אופיון הטכני, לרבות:-
כל האבזרים לפני המבער (גזטריין) כולל המבער  יתאימו לתקן EN676 עם אישורים מתאימים של מעבדה מוסמכת. מבערים בהספק מקסימלי מעל 350 אלף קקל"ש  ווסת הלחץ יכלול שסתום OPSO בנוסף לפורק לחץ כמוגדר בתקן. מבערים בהספק מעל מיליון קקל"ש המערכת תכלול יחידה לזיהוי דליפות בברזי הבטחון (VPS)
המחיר יקבע לפי ההספק המירבי המוצהר של המבער  (בערכי ביניים יש לעגל כלפי הקבוצה הקרובה) 
מודגש כי בחירת גודל המבער- תהיה לפי שיקול דעת של נציג המזמין בלבד ובאישורו.
</t>
    </r>
    <r>
      <rPr>
        <sz val="10"/>
        <color theme="1"/>
        <rFont val="David"/>
        <family val="2"/>
        <charset val="177"/>
      </rPr>
      <t>(במתקנים הכוללים מאיידים, יש להתקין בצנרת ההספקה "מלכודת משקעים" לפני חדר האנרגיה בנוסף למלכודת (דרישות מהמלכודת ראו בנספח ו)- פריט זה מתומחר בנפרד.)</t>
    </r>
  </si>
  <si>
    <t xml:space="preserve">מונה תעשייתי, מאושר לשימוש בגפ"מ ובהתאם לת"י 1116- כולל מד לחץ "3 במוצא המונה, 2 ברזי ניתוק (לפני ואחרי), כולל ארון שירות עם סגירה להתקנה בחוץ, כולל התקנה והפעלה. </t>
  </si>
  <si>
    <t>מונה ביתי, מאושר לשימוש בגפ"מ ובהתאם לת"י 1116- כולל מד לחץ "1.5, כולל ברזי ניתוק (לפני ואחרי) כולל ארון שירות עם סגירה להתקנה בחוץ, כולל התקנה והפעלה (תפוקה עד 1.5 מ"ק לפחות) ולחץ עבודה עד 100 מיליבר.</t>
  </si>
  <si>
    <t>מס"ד</t>
  </si>
  <si>
    <t>תאור הפריט</t>
  </si>
  <si>
    <t>מילוי גלילי מחנאות 2.5 ק"ג כולל הובלה והחלפה ביחידה</t>
  </si>
  <si>
    <t>מילוי גלילי 12 ק"ג כולל הובלה והחלפה ביחידה</t>
  </si>
  <si>
    <t>מילוי גלילי 48 ק"ג כולל הובלה והחלפה ביחידה</t>
  </si>
  <si>
    <t>הספקת גז בצובר כולל הובלה ומילוי הצובר ביחידה</t>
  </si>
  <si>
    <r>
      <t>ק"ג גז בנפח המיכל</t>
    </r>
    <r>
      <rPr>
        <sz val="16"/>
        <color theme="1"/>
        <rFont val="Times New Roman"/>
        <family val="1"/>
      </rPr>
      <t> </t>
    </r>
  </si>
  <si>
    <t>משקל %</t>
  </si>
  <si>
    <t>מחיר משוקלל</t>
  </si>
  <si>
    <t>הערות:</t>
  </si>
  <si>
    <t>יח' מידה</t>
  </si>
  <si>
    <t>גליל</t>
  </si>
  <si>
    <t>טון גז</t>
  </si>
  <si>
    <r>
      <t>טבלה מספר 3</t>
    </r>
    <r>
      <rPr>
        <b/>
        <u/>
        <sz val="14"/>
        <color theme="1"/>
        <rFont val="David"/>
        <family val="2"/>
      </rPr>
      <t>- כל המחירים יירשמו ללא מע"מ</t>
    </r>
  </si>
  <si>
    <t xml:space="preserve">סה"כ שקלול ההצעה הכלכלית    </t>
  </si>
  <si>
    <t>אחזקה גלובלית לכלל שב"ס/מ"י למערכות הספקת הגז וציוד צריכת גז שסופק ע"י הספק, עבודות ופריטים</t>
  </si>
  <si>
    <t>המחיר המוצע ₪</t>
  </si>
  <si>
    <t xml:space="preserve"> (a)</t>
  </si>
  <si>
    <t xml:space="preserve"> מחיר המשוקלל</t>
  </si>
  <si>
    <t>c=a x b)</t>
  </si>
  <si>
    <t xml:space="preserve"> משקל %</t>
  </si>
  <si>
    <t>הצעת מחיר- הספק ירשום את מחירי הצעתו (ללא מע"מ) בטור המחיר המוצע</t>
  </si>
  <si>
    <t>טבלה 2- קובץ אקסל מחיר להתקנות חדשות, עבודות, אספקת ציוד לפי כתב הכמויות שבטבלת הצעת המחיר (אקסל)</t>
  </si>
  <si>
    <t>סה"כ</t>
  </si>
  <si>
    <t>אחזקה גלובלית</t>
  </si>
  <si>
    <t>חודש קלאנדרי</t>
  </si>
  <si>
    <t>מחירים להספקות גפ"מ +אחזקה</t>
  </si>
  <si>
    <t>אומדן  רכש שנתי</t>
  </si>
  <si>
    <t>מחיר הגד: הינו סך של המרכיבים הבאים: מרווח השיווק, שער הבז"ן, בלו ותוספת המע"מ כחוק.</t>
  </si>
  <si>
    <t>שורות 1 -4 : על המציע למלא את עמודת C מרווח השיווק מחיר מוצע לטון בש"ח לפני מע"מ .</t>
  </si>
  <si>
    <t>שורות 1-3 : מרווח השיווק מחיר מוצע לטון למילוי גלילים כולל בתוכו הובלה ליחידות (לגליל אחד).</t>
  </si>
  <si>
    <t xml:space="preserve">שורה 4 : מרווח שיווק מחיר מוצע לטון הספקת גז בצובר , סה"כ מחיר הגז מגלם את כל העלויות למילוי והחלפה ביחידות של המזמין כולל הובלה ליחידות. </t>
  </si>
  <si>
    <t xml:space="preserve">שורה 5 : אחזקה גלובלית- על המציע למלא מחיר קבוע  לפני מע"מ </t>
  </si>
  <si>
    <t xml:space="preserve"> המחיר הוא לאחזקה גלובלית של כל מערכות אספקת הגז והציוד הנלווה וכן של כל הציוד צורך הגז שסופק ע"י הספק לכלל מתקני המזמין לחודש קלאנדרי לפני מע"מ יהיה צמוד למדד מחירים לצרכן</t>
  </si>
  <si>
    <t>מרווח השיווק - הצעת המחיר , הכוללת את התמורה המלאה והסופית עבור מילוי כל ההתחייבויות הספק על פי מסמכי המכרז ועל פי תנאי ההתקשרות. יודגש שניתן להגיש הצעה גם למרווח שיווק שלילי.</t>
  </si>
  <si>
    <t>הכמויות המצויינות בטבלה הינן משוערות לביצוע במשך שנה  אחת וניתנו לצורך שיקלול ההצעה בלבד</t>
  </si>
  <si>
    <t xml:space="preserve">מרווח שיווק מחיר הגז  המוצע לטון בש"ח לא כולל מע"מ </t>
  </si>
  <si>
    <t>טבלה מספר 1 - 80%</t>
  </si>
  <si>
    <t>טבלה מספר 2  - 20%</t>
  </si>
  <si>
    <t>א. המחירים בש"ח לפני מע"מ .</t>
  </si>
  <si>
    <t>מחיר מקסימום</t>
  </si>
  <si>
    <t>ב. אין להציע מחיר מעבר למחיר המקסימום או מתחת למחיר המינימום</t>
  </si>
  <si>
    <t>ד. דרישות והנחיות לגבי אופן תמחור העבודות (כגון: צנרת פלדה)- ראה בהסבר למילוי טבלה מספר 2 בחוברת המכרז.</t>
  </si>
  <si>
    <t xml:space="preserve">טבלה מספר 1 מהווה 80% מסך השקלול בטבלת הצעת המחיר הסופית. </t>
  </si>
  <si>
    <t xml:space="preserve">ה. טבלה מספר 2 מהווה 20% מסך השקלול בטבלת הצעת המחיר הסופית.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</si>
</sst>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 #,##0.00_ ;_ * \-#,##0.00_ ;_ * &quot;-&quot;??_ ;_ @_ "/>
  </numFmts>
  <fonts count="35" x14ac:knownFonts="1">
    <font>
      <sz val="11"/>
      <color theme="1"/>
      <name val="Arial"/>
      <family val="2"/>
      <charset val="177"/>
      <scheme val="minor"/>
    </font>
    <font>
      <b/>
      <sz val="11"/>
      <color theme="1"/>
      <name val="Arial"/>
      <family val="2"/>
      <scheme val="minor"/>
    </font>
    <font>
      <sz val="11"/>
      <color theme="1"/>
      <name val="David"/>
      <family val="2"/>
      <charset val="177"/>
    </font>
    <font>
      <sz val="14"/>
      <color theme="1"/>
      <name val="David"/>
      <family val="2"/>
      <charset val="177"/>
    </font>
    <font>
      <b/>
      <sz val="16"/>
      <color theme="1"/>
      <name val="David"/>
      <family val="2"/>
      <charset val="177"/>
    </font>
    <font>
      <b/>
      <sz val="11"/>
      <name val="David"/>
      <family val="2"/>
      <charset val="177"/>
    </font>
    <font>
      <sz val="11"/>
      <color rgb="FF3F3F76"/>
      <name val="Arial"/>
      <family val="2"/>
      <charset val="177"/>
      <scheme val="minor"/>
    </font>
    <font>
      <sz val="10"/>
      <name val="Arial"/>
      <family val="2"/>
    </font>
    <font>
      <b/>
      <sz val="10"/>
      <name val="Arial"/>
      <family val="2"/>
      <scheme val="minor"/>
    </font>
    <font>
      <b/>
      <sz val="10"/>
      <color rgb="FF3F3F76"/>
      <name val="Arial"/>
      <family val="2"/>
      <scheme val="minor"/>
    </font>
    <font>
      <b/>
      <sz val="11"/>
      <color rgb="FF3F3F76"/>
      <name val="Arial"/>
      <family val="2"/>
      <scheme val="minor"/>
    </font>
    <font>
      <sz val="10"/>
      <color rgb="FF000000"/>
      <name val="Arial"/>
      <family val="2"/>
    </font>
    <font>
      <sz val="11"/>
      <name val="David"/>
      <family val="2"/>
      <charset val="177"/>
    </font>
    <font>
      <sz val="11"/>
      <name val="Arial"/>
      <family val="2"/>
      <charset val="177"/>
      <scheme val="minor"/>
    </font>
    <font>
      <sz val="10"/>
      <color theme="1"/>
      <name val="David"/>
      <family val="2"/>
      <charset val="177"/>
    </font>
    <font>
      <sz val="11"/>
      <color theme="1"/>
      <name val="Arial"/>
      <family val="2"/>
      <charset val="177"/>
      <scheme val="minor"/>
    </font>
    <font>
      <sz val="11"/>
      <color theme="1"/>
      <name val="Calibri"/>
      <family val="2"/>
    </font>
    <font>
      <b/>
      <sz val="9"/>
      <color rgb="FF000000"/>
      <name val="Calibri"/>
      <family val="2"/>
    </font>
    <font>
      <sz val="10"/>
      <color theme="1"/>
      <name val="Times New Roman"/>
      <family val="1"/>
    </font>
    <font>
      <b/>
      <sz val="14"/>
      <color theme="1"/>
      <name val="David"/>
      <family val="2"/>
    </font>
    <font>
      <b/>
      <sz val="16"/>
      <color theme="1"/>
      <name val="David"/>
      <family val="2"/>
    </font>
    <font>
      <sz val="16"/>
      <color theme="1"/>
      <name val="Times New Roman"/>
      <family val="1"/>
    </font>
    <font>
      <b/>
      <sz val="18"/>
      <color theme="1"/>
      <name val="David"/>
      <family val="2"/>
    </font>
    <font>
      <b/>
      <u/>
      <sz val="16"/>
      <color theme="1"/>
      <name val="David"/>
      <family val="2"/>
    </font>
    <font>
      <b/>
      <u/>
      <sz val="14"/>
      <color theme="1"/>
      <name val="David"/>
      <family val="2"/>
    </font>
    <font>
      <sz val="11.5"/>
      <color theme="1"/>
      <name val="Times New Roman"/>
      <family val="1"/>
    </font>
    <font>
      <sz val="14"/>
      <color theme="1"/>
      <name val="David"/>
      <family val="2"/>
    </font>
    <font>
      <b/>
      <sz val="16"/>
      <color theme="1"/>
      <name val="Arial"/>
      <family val="2"/>
      <scheme val="minor"/>
    </font>
    <font>
      <b/>
      <sz val="18"/>
      <color theme="1"/>
      <name val="Arial"/>
      <family val="2"/>
      <scheme val="minor"/>
    </font>
    <font>
      <b/>
      <sz val="11"/>
      <color theme="1"/>
      <name val="Arial"/>
      <family val="2"/>
      <charset val="177"/>
      <scheme val="minor"/>
    </font>
    <font>
      <b/>
      <u/>
      <sz val="12"/>
      <color theme="1"/>
      <name val="David"/>
      <family val="2"/>
    </font>
    <font>
      <sz val="11"/>
      <color theme="1"/>
      <name val="Arial"/>
      <family val="2"/>
      <scheme val="minor"/>
    </font>
    <font>
      <u/>
      <sz val="11"/>
      <color theme="1"/>
      <name val="Arial"/>
      <family val="2"/>
      <charset val="177"/>
      <scheme val="minor"/>
    </font>
    <font>
      <sz val="11"/>
      <color theme="1"/>
      <name val="David"/>
      <family val="2"/>
    </font>
    <font>
      <b/>
      <sz val="11"/>
      <color theme="1"/>
      <name val="David"/>
      <family val="2"/>
    </font>
  </fonts>
  <fills count="12">
    <fill>
      <patternFill patternType="none"/>
    </fill>
    <fill>
      <patternFill patternType="gray125"/>
    </fill>
    <fill>
      <patternFill patternType="solid">
        <fgColor rgb="FFFFC7CE"/>
        <bgColor indexed="64"/>
      </patternFill>
    </fill>
    <fill>
      <patternFill patternType="solid">
        <fgColor rgb="FFFFCC99"/>
        <bgColor indexed="64"/>
      </patternFill>
    </fill>
    <fill>
      <patternFill patternType="solid">
        <fgColor rgb="FFFFFF00"/>
        <bgColor indexed="64"/>
      </patternFill>
    </fill>
    <fill>
      <patternFill patternType="solid">
        <fgColor rgb="FF92D050"/>
        <bgColor indexed="64"/>
      </patternFill>
    </fill>
    <fill>
      <patternFill patternType="solid">
        <fgColor rgb="FFD9D9D9"/>
        <bgColor indexed="64"/>
      </patternFill>
    </fill>
    <fill>
      <patternFill patternType="solid">
        <fgColor theme="0" tint="-0.34998626667073579"/>
        <bgColor indexed="64"/>
      </patternFill>
    </fill>
    <fill>
      <patternFill patternType="solid">
        <fgColor rgb="FFE0E0E0"/>
        <bgColor indexed="64"/>
      </patternFill>
    </fill>
    <fill>
      <patternFill patternType="solid">
        <fgColor theme="3" tint="0.79998168889431442"/>
        <bgColor indexed="64"/>
      </patternFill>
    </fill>
    <fill>
      <patternFill patternType="solid">
        <fgColor theme="0" tint="-0.249977111117893"/>
        <bgColor indexed="64"/>
      </patternFill>
    </fill>
    <fill>
      <patternFill patternType="solid">
        <fgColor theme="0"/>
        <bgColor indexed="64"/>
      </patternFill>
    </fill>
  </fills>
  <borders count="51">
    <border>
      <left/>
      <right/>
      <top/>
      <bottom/>
      <diagonal/>
    </border>
    <border>
      <left style="thin">
        <color rgb="FF7F7F7F"/>
      </left>
      <right style="thin">
        <color rgb="FF7F7F7F"/>
      </right>
      <top style="thin">
        <color rgb="FF7F7F7F"/>
      </top>
      <bottom style="thin">
        <color rgb="FF7F7F7F"/>
      </bottom>
      <diagonal/>
    </border>
    <border>
      <left style="thin">
        <color auto="1"/>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bottom style="thin">
        <color auto="1"/>
      </bottom>
      <diagonal/>
    </border>
    <border>
      <left style="thick">
        <color rgb="FF7F7F7F"/>
      </left>
      <right style="thin">
        <color rgb="FF7F7F7F"/>
      </right>
      <top style="thick">
        <color rgb="FF7F7F7F"/>
      </top>
      <bottom style="thin">
        <color rgb="FF7F7F7F"/>
      </bottom>
      <diagonal/>
    </border>
    <border>
      <left style="thin">
        <color rgb="FF7F7F7F"/>
      </left>
      <right style="thin">
        <color rgb="FF7F7F7F"/>
      </right>
      <top style="thick">
        <color rgb="FF7F7F7F"/>
      </top>
      <bottom style="thin">
        <color rgb="FF7F7F7F"/>
      </bottom>
      <diagonal/>
    </border>
    <border>
      <left style="thick">
        <color rgb="FF7F7F7F"/>
      </left>
      <right style="thin">
        <color rgb="FF7F7F7F"/>
      </right>
      <top style="thin">
        <color rgb="FF7F7F7F"/>
      </top>
      <bottom style="thick">
        <color rgb="FF7F7F7F"/>
      </bottom>
      <diagonal/>
    </border>
    <border>
      <left style="thin">
        <color rgb="FF7F7F7F"/>
      </left>
      <right style="thin">
        <color rgb="FF7F7F7F"/>
      </right>
      <top style="thin">
        <color rgb="FF7F7F7F"/>
      </top>
      <bottom style="thick">
        <color rgb="FF7F7F7F"/>
      </bottom>
      <diagonal/>
    </border>
    <border>
      <left style="thin">
        <color auto="1"/>
      </left>
      <right style="thin">
        <color auto="1"/>
      </right>
      <top style="thin">
        <color auto="1"/>
      </top>
      <bottom style="thick">
        <color rgb="FF7F7F7F"/>
      </bottom>
      <diagonal/>
    </border>
    <border>
      <left/>
      <right style="medium">
        <color rgb="FF000000"/>
      </right>
      <top/>
      <bottom style="medium">
        <color rgb="FF000000"/>
      </bottom>
      <diagonal/>
    </border>
    <border>
      <left/>
      <right style="medium">
        <color rgb="FF000000"/>
      </right>
      <top style="medium">
        <color rgb="FF000000"/>
      </top>
      <bottom style="medium">
        <color rgb="FF000000"/>
      </bottom>
      <diagonal/>
    </border>
    <border>
      <left/>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style="thin">
        <color auto="1"/>
      </left>
      <right style="thin">
        <color auto="1"/>
      </right>
      <top style="thick">
        <color rgb="FF7F7F7F"/>
      </top>
      <bottom/>
      <diagonal/>
    </border>
    <border>
      <left style="thin">
        <color auto="1"/>
      </left>
      <right style="thin">
        <color auto="1"/>
      </right>
      <top/>
      <bottom style="thick">
        <color rgb="FF7F7F7F"/>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style="medium">
        <color indexed="64"/>
      </right>
      <top/>
      <bottom style="thin">
        <color auto="1"/>
      </bottom>
      <diagonal/>
    </border>
    <border>
      <left style="thin">
        <color rgb="FF7F7F7F"/>
      </left>
      <right/>
      <top style="thick">
        <color rgb="FF7F7F7F"/>
      </top>
      <bottom/>
      <diagonal/>
    </border>
    <border>
      <left/>
      <right style="thin">
        <color rgb="FF7F7F7F"/>
      </right>
      <top style="thick">
        <color rgb="FF7F7F7F"/>
      </top>
      <bottom/>
      <diagonal/>
    </border>
    <border>
      <left style="thin">
        <color rgb="FF7F7F7F"/>
      </left>
      <right/>
      <top/>
      <bottom style="thick">
        <color rgb="FF7F7F7F"/>
      </bottom>
      <diagonal/>
    </border>
    <border>
      <left/>
      <right style="thin">
        <color rgb="FF7F7F7F"/>
      </right>
      <top/>
      <bottom style="thick">
        <color rgb="FF7F7F7F"/>
      </bottom>
      <diagonal/>
    </border>
    <border>
      <left/>
      <right style="thin">
        <color auto="1"/>
      </right>
      <top style="medium">
        <color auto="1"/>
      </top>
      <bottom style="medium">
        <color auto="1"/>
      </bottom>
      <diagonal/>
    </border>
    <border>
      <left style="medium">
        <color auto="1"/>
      </left>
      <right/>
      <top style="medium">
        <color auto="1"/>
      </top>
      <bottom style="thick">
        <color rgb="FF7F7F7F"/>
      </bottom>
      <diagonal/>
    </border>
    <border>
      <left/>
      <right/>
      <top style="medium">
        <color auto="1"/>
      </top>
      <bottom style="thick">
        <color rgb="FF7F7F7F"/>
      </bottom>
      <diagonal/>
    </border>
    <border>
      <left style="thin">
        <color auto="1"/>
      </left>
      <right/>
      <top style="thick">
        <color rgb="FF7F7F7F"/>
      </top>
      <bottom style="thin">
        <color auto="1"/>
      </bottom>
      <diagonal/>
    </border>
    <border>
      <left/>
      <right/>
      <top style="thick">
        <color rgb="FF7F7F7F"/>
      </top>
      <bottom style="thin">
        <color auto="1"/>
      </bottom>
      <diagonal/>
    </border>
    <border>
      <left/>
      <right style="thin">
        <color auto="1"/>
      </right>
      <top style="thick">
        <color rgb="FF7F7F7F"/>
      </top>
      <bottom style="thin">
        <color auto="1"/>
      </bottom>
      <diagonal/>
    </border>
    <border>
      <left/>
      <right style="thin">
        <color auto="1"/>
      </right>
      <top style="thick">
        <color rgb="FF7F7F7F"/>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auto="1"/>
      </top>
      <bottom style="thin">
        <color auto="1"/>
      </bottom>
      <diagonal/>
    </border>
    <border>
      <left style="medium">
        <color indexed="64"/>
      </left>
      <right style="medium">
        <color indexed="64"/>
      </right>
      <top style="thin">
        <color auto="1"/>
      </top>
      <bottom style="medium">
        <color indexed="64"/>
      </bottom>
      <diagonal/>
    </border>
    <border>
      <left style="medium">
        <color indexed="64"/>
      </left>
      <right style="medium">
        <color indexed="64"/>
      </right>
      <top style="thin">
        <color auto="1"/>
      </top>
      <bottom/>
      <diagonal/>
    </border>
    <border>
      <left/>
      <right style="medium">
        <color indexed="64"/>
      </right>
      <top style="medium">
        <color indexed="64"/>
      </top>
      <bottom style="medium">
        <color indexed="64"/>
      </bottom>
      <diagonal/>
    </border>
  </borders>
  <cellStyleXfs count="9">
    <xf numFmtId="0" fontId="0" fillId="0" borderId="0"/>
    <xf numFmtId="0" fontId="6" fillId="3" borderId="1" applyNumberFormat="0" applyAlignment="0" applyProtection="0"/>
    <xf numFmtId="0" fontId="7" fillId="0" borderId="0"/>
    <xf numFmtId="43" fontId="7" fillId="0" borderId="0" applyFont="0" applyFill="0" applyBorder="0" applyAlignment="0" applyProtection="0"/>
    <xf numFmtId="9" fontId="7" fillId="0" borderId="0" applyFont="0" applyFill="0" applyBorder="0" applyAlignment="0" applyProtection="0"/>
    <xf numFmtId="0" fontId="7" fillId="0" borderId="0"/>
    <xf numFmtId="0" fontId="11" fillId="0" borderId="0"/>
    <xf numFmtId="0" fontId="11" fillId="0" borderId="0"/>
    <xf numFmtId="43" fontId="15" fillId="0" borderId="0" applyFont="0" applyFill="0" applyBorder="0" applyAlignment="0" applyProtection="0"/>
  </cellStyleXfs>
  <cellXfs count="209">
    <xf numFmtId="0" fontId="0" fillId="0" borderId="0" xfId="0"/>
    <xf numFmtId="0" fontId="0" fillId="0" borderId="0" xfId="0"/>
    <xf numFmtId="0" fontId="0" fillId="0" borderId="0" xfId="0" applyBorder="1" applyAlignment="1">
      <alignment horizontal="center"/>
    </xf>
    <xf numFmtId="0" fontId="0" fillId="0" borderId="0" xfId="0" applyBorder="1" applyAlignment="1"/>
    <xf numFmtId="0" fontId="0" fillId="0" borderId="0" xfId="0" applyAlignment="1"/>
    <xf numFmtId="0" fontId="0" fillId="0" borderId="0" xfId="0" applyAlignment="1">
      <alignment horizontal="center"/>
    </xf>
    <xf numFmtId="0" fontId="0" fillId="0" borderId="0" xfId="0" applyAlignment="1">
      <alignment horizontal="center" wrapText="1"/>
    </xf>
    <xf numFmtId="0" fontId="0" fillId="0" borderId="2" xfId="0" applyBorder="1" applyAlignment="1"/>
    <xf numFmtId="0" fontId="2" fillId="0" borderId="0" xfId="0" applyFont="1"/>
    <xf numFmtId="0" fontId="2" fillId="0" borderId="4" xfId="0" applyFont="1" applyBorder="1" applyAlignment="1">
      <alignment horizontal="center" vertical="center"/>
    </xf>
    <xf numFmtId="0" fontId="2" fillId="0" borderId="5" xfId="0" applyFont="1" applyBorder="1" applyAlignment="1">
      <alignment horizontal="center" vertical="center"/>
    </xf>
    <xf numFmtId="0" fontId="2" fillId="0" borderId="3" xfId="0" applyFont="1" applyFill="1"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2" fillId="0" borderId="6" xfId="0" applyFont="1" applyBorder="1" applyAlignment="1">
      <alignment horizontal="center" vertical="center"/>
    </xf>
    <xf numFmtId="0" fontId="10" fillId="3" borderId="11" xfId="1" applyFont="1" applyBorder="1" applyAlignment="1">
      <alignment horizontal="center" vertical="center" wrapText="1"/>
    </xf>
    <xf numFmtId="0" fontId="0" fillId="4" borderId="3" xfId="0" applyFill="1" applyBorder="1" applyAlignment="1">
      <alignment horizontal="center" vertical="center"/>
    </xf>
    <xf numFmtId="0" fontId="0" fillId="4" borderId="3" xfId="0" applyFill="1" applyBorder="1" applyAlignment="1">
      <alignment horizontal="center" vertical="center" wrapText="1"/>
    </xf>
    <xf numFmtId="0" fontId="0" fillId="0" borderId="0" xfId="0"/>
    <xf numFmtId="0" fontId="0" fillId="0" borderId="0" xfId="0" applyBorder="1" applyAlignment="1"/>
    <xf numFmtId="0" fontId="2" fillId="0" borderId="0" xfId="0" applyFont="1" applyBorder="1" applyAlignment="1">
      <alignment horizontal="center"/>
    </xf>
    <xf numFmtId="0" fontId="2" fillId="0" borderId="2" xfId="0" applyFont="1" applyBorder="1" applyAlignment="1"/>
    <xf numFmtId="0" fontId="2" fillId="0" borderId="2" xfId="0" applyFont="1" applyBorder="1" applyAlignment="1">
      <alignment horizontal="center"/>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0" fontId="2" fillId="4" borderId="3" xfId="0" applyFont="1" applyFill="1" applyBorder="1" applyAlignment="1">
      <alignment horizontal="center" vertical="center"/>
    </xf>
    <xf numFmtId="0" fontId="7" fillId="4" borderId="13" xfId="6" applyFont="1" applyFill="1" applyBorder="1" applyAlignment="1">
      <alignment horizontal="center" vertical="center" wrapText="1" readingOrder="2"/>
    </xf>
    <xf numFmtId="0" fontId="7" fillId="4" borderId="13" xfId="7" applyFont="1" applyFill="1" applyBorder="1" applyAlignment="1">
      <alignment horizontal="center" vertical="center" wrapText="1"/>
    </xf>
    <xf numFmtId="0" fontId="12" fillId="0" borderId="3" xfId="0" applyFont="1" applyFill="1" applyBorder="1" applyAlignment="1">
      <alignment horizontal="center" vertical="center"/>
    </xf>
    <xf numFmtId="0" fontId="13" fillId="0" borderId="0" xfId="0" applyFont="1" applyFill="1" applyBorder="1" applyAlignment="1"/>
    <xf numFmtId="0" fontId="13" fillId="0" borderId="0" xfId="0" applyFont="1" applyFill="1"/>
    <xf numFmtId="0" fontId="0" fillId="0" borderId="0" xfId="0" applyFill="1" applyBorder="1" applyAlignment="1"/>
    <xf numFmtId="0" fontId="0" fillId="0" borderId="0" xfId="0" applyFill="1"/>
    <xf numFmtId="0" fontId="7" fillId="4" borderId="14" xfId="6" applyFont="1" applyFill="1" applyBorder="1" applyAlignment="1">
      <alignment horizontal="center" vertical="center" wrapText="1"/>
    </xf>
    <xf numFmtId="0" fontId="7" fillId="4" borderId="13" xfId="6" applyFont="1" applyFill="1" applyBorder="1" applyAlignment="1">
      <alignment horizontal="center" vertical="center" wrapText="1"/>
    </xf>
    <xf numFmtId="0" fontId="7" fillId="4" borderId="13" xfId="6" applyFont="1" applyFill="1" applyBorder="1" applyAlignment="1" applyProtection="1">
      <alignment horizontal="center" vertical="center" wrapText="1" readingOrder="2"/>
    </xf>
    <xf numFmtId="0" fontId="10" fillId="3" borderId="11" xfId="1" applyFont="1" applyBorder="1" applyAlignment="1">
      <alignment horizontal="center" vertical="center"/>
    </xf>
    <xf numFmtId="0" fontId="6" fillId="3" borderId="9" xfId="1" applyBorder="1" applyAlignment="1">
      <alignment horizontal="center" vertical="center"/>
    </xf>
    <xf numFmtId="0" fontId="2" fillId="0" borderId="3" xfId="0" applyFont="1" applyBorder="1" applyAlignment="1">
      <alignment horizontal="center" vertical="center"/>
    </xf>
    <xf numFmtId="0" fontId="0" fillId="0" borderId="30" xfId="0" applyBorder="1"/>
    <xf numFmtId="0" fontId="1" fillId="7" borderId="29" xfId="0" applyFont="1" applyFill="1" applyBorder="1"/>
    <xf numFmtId="0" fontId="23" fillId="0" borderId="0" xfId="0" applyFont="1" applyAlignment="1">
      <alignment horizontal="right" vertical="center" indent="7" readingOrder="2"/>
    </xf>
    <xf numFmtId="0" fontId="16" fillId="0" borderId="0" xfId="0" applyFont="1" applyAlignment="1">
      <alignment vertical="center" wrapText="1"/>
    </xf>
    <xf numFmtId="0" fontId="25" fillId="0" borderId="0" xfId="0" applyFont="1" applyAlignment="1">
      <alignment horizontal="right" vertical="center" indent="7" readingOrder="2"/>
    </xf>
    <xf numFmtId="0" fontId="19" fillId="8" borderId="3" xfId="0" applyFont="1" applyFill="1" applyBorder="1" applyAlignment="1">
      <alignment horizontal="center" vertical="center" wrapText="1" readingOrder="2"/>
    </xf>
    <xf numFmtId="0" fontId="2" fillId="9" borderId="20" xfId="0" applyFont="1" applyFill="1" applyBorder="1" applyAlignment="1">
      <alignment horizontal="center" vertical="center" wrapText="1"/>
    </xf>
    <xf numFmtId="0" fontId="2" fillId="9" borderId="7" xfId="0" applyFont="1" applyFill="1" applyBorder="1" applyAlignment="1">
      <alignment horizontal="center" vertical="center" wrapText="1"/>
    </xf>
    <xf numFmtId="0" fontId="2" fillId="9" borderId="15" xfId="0" applyFont="1" applyFill="1" applyBorder="1" applyAlignment="1">
      <alignment horizontal="center" vertical="center" wrapText="1"/>
    </xf>
    <xf numFmtId="0" fontId="2" fillId="9" borderId="5" xfId="0" applyFont="1" applyFill="1" applyBorder="1" applyAlignment="1">
      <alignment horizontal="center" vertical="center" wrapText="1"/>
    </xf>
    <xf numFmtId="0" fontId="2" fillId="9" borderId="5" xfId="0" applyFont="1" applyFill="1" applyBorder="1" applyAlignment="1">
      <alignment horizontal="center" vertical="center"/>
    </xf>
    <xf numFmtId="0" fontId="0" fillId="9" borderId="5" xfId="0" applyFill="1" applyBorder="1" applyAlignment="1">
      <alignment horizontal="center" vertical="center"/>
    </xf>
    <xf numFmtId="0" fontId="2" fillId="9" borderId="3" xfId="0" applyFont="1" applyFill="1" applyBorder="1" applyAlignment="1">
      <alignment horizontal="center" vertical="center"/>
    </xf>
    <xf numFmtId="49" fontId="2" fillId="9" borderId="20" xfId="0" applyNumberFormat="1" applyFont="1" applyFill="1" applyBorder="1" applyAlignment="1">
      <alignment horizontal="center" vertical="center" wrapText="1"/>
    </xf>
    <xf numFmtId="49" fontId="2" fillId="9" borderId="7" xfId="0" applyNumberFormat="1" applyFont="1" applyFill="1" applyBorder="1" applyAlignment="1">
      <alignment horizontal="center" vertical="center" wrapText="1"/>
    </xf>
    <xf numFmtId="0" fontId="12" fillId="9" borderId="15" xfId="0" applyFont="1" applyFill="1" applyBorder="1" applyAlignment="1">
      <alignment horizontal="center" vertical="center" wrapText="1"/>
    </xf>
    <xf numFmtId="0" fontId="12" fillId="9" borderId="5" xfId="0" applyFont="1" applyFill="1" applyBorder="1" applyAlignment="1">
      <alignment horizontal="center" vertical="center" wrapText="1"/>
    </xf>
    <xf numFmtId="0" fontId="2" fillId="9" borderId="17" xfId="0" applyFont="1" applyFill="1" applyBorder="1" applyAlignment="1">
      <alignment horizontal="right" vertical="center" wrapText="1"/>
    </xf>
    <xf numFmtId="0" fontId="2" fillId="9" borderId="18" xfId="0" applyFont="1" applyFill="1" applyBorder="1" applyAlignment="1">
      <alignment horizontal="right" vertical="center" wrapText="1"/>
    </xf>
    <xf numFmtId="0" fontId="2" fillId="9" borderId="0" xfId="0" applyFont="1" applyFill="1" applyBorder="1" applyAlignment="1">
      <alignment horizontal="right" vertical="center" wrapText="1"/>
    </xf>
    <xf numFmtId="0" fontId="2" fillId="9" borderId="21" xfId="0" applyFont="1" applyFill="1" applyBorder="1" applyAlignment="1">
      <alignment horizontal="right" vertical="center" wrapText="1"/>
    </xf>
    <xf numFmtId="0" fontId="26" fillId="0" borderId="3" xfId="0" applyFont="1" applyBorder="1" applyAlignment="1">
      <alignment horizontal="center" vertical="center" wrapText="1" readingOrder="2"/>
    </xf>
    <xf numFmtId="0" fontId="19" fillId="0" borderId="3" xfId="0" applyFont="1" applyFill="1" applyBorder="1" applyAlignment="1">
      <alignment horizontal="center" vertical="center" wrapText="1" readingOrder="2"/>
    </xf>
    <xf numFmtId="0" fontId="26" fillId="10" borderId="3" xfId="0" applyFont="1" applyFill="1" applyBorder="1" applyAlignment="1">
      <alignment horizontal="center" vertical="center" wrapText="1" readingOrder="2"/>
    </xf>
    <xf numFmtId="0" fontId="19" fillId="0" borderId="3" xfId="0" applyFont="1" applyFill="1" applyBorder="1" applyAlignment="1">
      <alignment vertical="center" readingOrder="2"/>
    </xf>
    <xf numFmtId="2" fontId="18" fillId="10" borderId="3" xfId="0" applyNumberFormat="1" applyFont="1" applyFill="1" applyBorder="1" applyAlignment="1">
      <alignment horizontal="center" vertical="center" wrapText="1" readingOrder="2"/>
    </xf>
    <xf numFmtId="2" fontId="19" fillId="0" borderId="6" xfId="0" applyNumberFormat="1" applyFont="1" applyFill="1" applyBorder="1" applyAlignment="1">
      <alignment horizontal="center" vertical="center" wrapText="1" readingOrder="2"/>
    </xf>
    <xf numFmtId="2" fontId="0" fillId="0" borderId="0" xfId="0" applyNumberFormat="1"/>
    <xf numFmtId="0" fontId="27" fillId="7" borderId="39" xfId="0" applyFont="1" applyFill="1" applyBorder="1" applyAlignment="1">
      <alignment wrapText="1"/>
    </xf>
    <xf numFmtId="0" fontId="27" fillId="7" borderId="41" xfId="0" applyFont="1" applyFill="1" applyBorder="1" applyAlignment="1"/>
    <xf numFmtId="0" fontId="6" fillId="3" borderId="35" xfId="1" applyBorder="1" applyAlignment="1">
      <alignment vertical="center"/>
    </xf>
    <xf numFmtId="0" fontId="2" fillId="5" borderId="15" xfId="0" applyFont="1" applyFill="1" applyBorder="1" applyAlignment="1">
      <alignment horizontal="center" vertical="center"/>
    </xf>
    <xf numFmtId="2" fontId="19" fillId="0" borderId="3" xfId="0" applyNumberFormat="1" applyFont="1" applyFill="1" applyBorder="1" applyAlignment="1">
      <alignment vertical="center" wrapText="1" readingOrder="2"/>
    </xf>
    <xf numFmtId="0" fontId="26" fillId="10" borderId="3" xfId="0" applyFont="1" applyFill="1" applyBorder="1" applyAlignment="1">
      <alignment horizontal="center" vertical="center" wrapText="1" readingOrder="2"/>
    </xf>
    <xf numFmtId="0" fontId="2" fillId="11" borderId="15" xfId="0" applyFont="1" applyFill="1" applyBorder="1" applyAlignment="1">
      <alignment vertical="center"/>
    </xf>
    <xf numFmtId="0" fontId="2" fillId="11" borderId="4" xfId="0" applyFont="1" applyFill="1" applyBorder="1" applyAlignment="1">
      <alignment vertical="center"/>
    </xf>
    <xf numFmtId="0" fontId="20" fillId="0" borderId="28" xfId="0" applyFont="1" applyBorder="1" applyAlignment="1">
      <alignment horizontal="center" vertical="center" wrapText="1" readingOrder="2"/>
    </xf>
    <xf numFmtId="0" fontId="30" fillId="0" borderId="0" xfId="0" applyFont="1" applyAlignment="1">
      <alignment horizontal="justify" vertical="center"/>
    </xf>
    <xf numFmtId="0" fontId="29" fillId="0" borderId="0" xfId="0" applyFont="1"/>
    <xf numFmtId="0" fontId="34" fillId="0" borderId="0" xfId="0" applyFont="1" applyBorder="1" applyAlignment="1"/>
    <xf numFmtId="0" fontId="34" fillId="0" borderId="0" xfId="0" applyFont="1"/>
    <xf numFmtId="0" fontId="34" fillId="0" borderId="0" xfId="0" applyFont="1" applyBorder="1"/>
    <xf numFmtId="0" fontId="33" fillId="0" borderId="0" xfId="0" applyFont="1"/>
    <xf numFmtId="0" fontId="31" fillId="0" borderId="0" xfId="0" applyFont="1" applyBorder="1"/>
    <xf numFmtId="0" fontId="32" fillId="0" borderId="0" xfId="0" applyFont="1" applyBorder="1"/>
    <xf numFmtId="0" fontId="20" fillId="6" borderId="46" xfId="0" applyFont="1" applyFill="1" applyBorder="1" applyAlignment="1">
      <alignment horizontal="center" vertical="center" wrapText="1" readingOrder="2"/>
    </xf>
    <xf numFmtId="0" fontId="20" fillId="6" borderId="22" xfId="0" applyFont="1" applyFill="1" applyBorder="1" applyAlignment="1">
      <alignment horizontal="center" vertical="center" wrapText="1" readingOrder="2"/>
    </xf>
    <xf numFmtId="2" fontId="20" fillId="6" borderId="46" xfId="0" applyNumberFormat="1" applyFont="1" applyFill="1" applyBorder="1" applyAlignment="1">
      <alignment horizontal="center" vertical="center" wrapText="1" readingOrder="2"/>
    </xf>
    <xf numFmtId="0" fontId="0" fillId="0" borderId="28" xfId="0" applyBorder="1"/>
    <xf numFmtId="0" fontId="1" fillId="0" borderId="28" xfId="0" applyFont="1" applyBorder="1" applyAlignment="1">
      <alignment vertical="center"/>
    </xf>
    <xf numFmtId="2" fontId="0" fillId="0" borderId="33" xfId="0" applyNumberFormat="1" applyBorder="1" applyAlignment="1">
      <alignment horizontal="center"/>
    </xf>
    <xf numFmtId="0" fontId="20" fillId="0" borderId="46" xfId="0" applyFont="1" applyBorder="1" applyAlignment="1">
      <alignment horizontal="center" vertical="center" wrapText="1" readingOrder="2"/>
    </xf>
    <xf numFmtId="0" fontId="20" fillId="0" borderId="46" xfId="0" applyFont="1" applyBorder="1" applyAlignment="1">
      <alignment horizontal="right" vertical="center" wrapText="1" readingOrder="2"/>
    </xf>
    <xf numFmtId="0" fontId="17" fillId="0" borderId="46" xfId="0" applyFont="1" applyBorder="1" applyAlignment="1">
      <alignment horizontal="center" vertical="center" wrapText="1" readingOrder="1"/>
    </xf>
    <xf numFmtId="0" fontId="1" fillId="0" borderId="46" xfId="0" applyFont="1" applyBorder="1" applyAlignment="1">
      <alignment horizontal="center" vertical="center"/>
    </xf>
    <xf numFmtId="2" fontId="0" fillId="0" borderId="50" xfId="0" applyNumberFormat="1" applyBorder="1" applyAlignment="1">
      <alignment horizontal="center"/>
    </xf>
    <xf numFmtId="0" fontId="34" fillId="0" borderId="0" xfId="0" applyFont="1" applyFill="1" applyBorder="1" applyAlignment="1"/>
    <xf numFmtId="0" fontId="27" fillId="0" borderId="0" xfId="0" applyFont="1" applyFill="1" applyBorder="1" applyAlignment="1"/>
    <xf numFmtId="43" fontId="0" fillId="0" borderId="0" xfId="8" applyFont="1"/>
    <xf numFmtId="43" fontId="27" fillId="7" borderId="23" xfId="8" applyFont="1" applyFill="1" applyBorder="1" applyAlignment="1">
      <alignment wrapText="1"/>
    </xf>
    <xf numFmtId="43" fontId="27" fillId="7" borderId="41" xfId="8" applyFont="1" applyFill="1" applyBorder="1" applyAlignment="1"/>
    <xf numFmtId="43" fontId="6" fillId="3" borderId="45" xfId="8" applyFont="1" applyFill="1" applyBorder="1" applyAlignment="1">
      <alignment vertical="center"/>
    </xf>
    <xf numFmtId="43" fontId="8" fillId="2" borderId="12" xfId="8" applyFont="1" applyFill="1" applyBorder="1" applyAlignment="1">
      <alignment horizontal="center" vertical="center" wrapText="1"/>
    </xf>
    <xf numFmtId="43" fontId="2" fillId="9" borderId="44" xfId="8" applyFont="1" applyFill="1" applyBorder="1" applyAlignment="1">
      <alignment horizontal="center" vertical="center" wrapText="1"/>
    </xf>
    <xf numFmtId="43" fontId="2" fillId="0" borderId="3" xfId="8" applyFont="1" applyFill="1" applyBorder="1" applyAlignment="1" applyProtection="1">
      <alignment horizontal="center" vertical="center"/>
      <protection locked="0"/>
    </xf>
    <xf numFmtId="43" fontId="2" fillId="9" borderId="5" xfId="8" applyFont="1" applyFill="1" applyBorder="1" applyAlignment="1">
      <alignment horizontal="center" vertical="center" wrapText="1"/>
    </xf>
    <xf numFmtId="43" fontId="2" fillId="0" borderId="3" xfId="8" applyFont="1" applyBorder="1" applyAlignment="1" applyProtection="1">
      <alignment horizontal="center" vertical="center"/>
      <protection locked="0"/>
    </xf>
    <xf numFmtId="43" fontId="0" fillId="9" borderId="5" xfId="8" applyFont="1" applyFill="1" applyBorder="1" applyAlignment="1">
      <alignment horizontal="center" vertical="center"/>
    </xf>
    <xf numFmtId="43" fontId="2" fillId="9" borderId="5" xfId="8" applyFont="1" applyFill="1" applyBorder="1" applyAlignment="1">
      <alignment horizontal="center" vertical="center"/>
    </xf>
    <xf numFmtId="43" fontId="2" fillId="9" borderId="20" xfId="8" applyFont="1" applyFill="1" applyBorder="1" applyAlignment="1">
      <alignment horizontal="center" vertical="center" wrapText="1"/>
    </xf>
    <xf numFmtId="43" fontId="2" fillId="9" borderId="15" xfId="8" applyFont="1" applyFill="1" applyBorder="1" applyAlignment="1">
      <alignment horizontal="center" vertical="center" wrapText="1"/>
    </xf>
    <xf numFmtId="43" fontId="12" fillId="9" borderId="15" xfId="8" applyFont="1" applyFill="1" applyBorder="1" applyAlignment="1">
      <alignment horizontal="center" vertical="center" wrapText="1"/>
    </xf>
    <xf numFmtId="43" fontId="2" fillId="9" borderId="17" xfId="8" applyFont="1" applyFill="1" applyBorder="1" applyAlignment="1">
      <alignment horizontal="right" vertical="center" wrapText="1"/>
    </xf>
    <xf numFmtId="43" fontId="2" fillId="9" borderId="0" xfId="8" applyFont="1" applyFill="1" applyBorder="1" applyAlignment="1">
      <alignment horizontal="right" vertical="center" wrapText="1"/>
    </xf>
    <xf numFmtId="43" fontId="2" fillId="9" borderId="5" xfId="8" applyFont="1" applyFill="1" applyBorder="1" applyAlignment="1">
      <alignment vertical="center" wrapText="1"/>
    </xf>
    <xf numFmtId="43" fontId="2" fillId="11" borderId="5" xfId="8" applyFont="1" applyFill="1" applyBorder="1" applyAlignment="1">
      <alignment vertical="center"/>
    </xf>
    <xf numFmtId="43" fontId="0" fillId="0" borderId="0" xfId="8" applyFont="1" applyBorder="1" applyAlignment="1"/>
    <xf numFmtId="43" fontId="6" fillId="3" borderId="8" xfId="8" applyFont="1" applyFill="1" applyBorder="1" applyAlignment="1">
      <alignment horizontal="center" vertical="center"/>
    </xf>
    <xf numFmtId="43" fontId="9" fillId="3" borderId="10" xfId="8" applyFont="1" applyFill="1" applyBorder="1" applyAlignment="1">
      <alignment horizontal="center" vertical="center" wrapText="1"/>
    </xf>
    <xf numFmtId="43" fontId="2" fillId="0" borderId="3" xfId="8" applyFont="1" applyBorder="1" applyAlignment="1">
      <alignment horizontal="center" vertical="center"/>
    </xf>
    <xf numFmtId="43" fontId="0" fillId="0" borderId="3" xfId="8" applyFont="1" applyBorder="1" applyAlignment="1">
      <alignment horizontal="center" vertical="center"/>
    </xf>
    <xf numFmtId="43" fontId="2" fillId="0" borderId="3" xfId="8" applyFont="1" applyFill="1" applyBorder="1" applyAlignment="1">
      <alignment horizontal="center" vertical="center"/>
    </xf>
    <xf numFmtId="43" fontId="2" fillId="0" borderId="6" xfId="8" applyFont="1" applyBorder="1" applyAlignment="1">
      <alignment horizontal="center" vertical="center"/>
    </xf>
    <xf numFmtId="43" fontId="2" fillId="0" borderId="3" xfId="8" applyFont="1" applyBorder="1" applyAlignment="1">
      <alignment horizontal="center" vertical="center" wrapText="1"/>
    </xf>
    <xf numFmtId="43" fontId="20" fillId="5" borderId="46" xfId="8" applyFont="1" applyFill="1" applyBorder="1" applyAlignment="1">
      <alignment horizontal="center" vertical="center" wrapText="1" readingOrder="2"/>
    </xf>
    <xf numFmtId="43" fontId="17" fillId="5" borderId="46" xfId="8" applyFont="1" applyFill="1" applyBorder="1" applyAlignment="1">
      <alignment horizontal="center" vertical="center" wrapText="1" readingOrder="1"/>
    </xf>
    <xf numFmtId="43" fontId="0" fillId="0" borderId="28" xfId="8" applyFont="1" applyBorder="1"/>
    <xf numFmtId="43" fontId="32" fillId="0" borderId="0" xfId="8" applyFont="1" applyBorder="1"/>
    <xf numFmtId="43" fontId="34" fillId="0" borderId="0" xfId="8" applyFont="1" applyBorder="1"/>
    <xf numFmtId="43" fontId="31" fillId="0" borderId="0" xfId="8" applyFont="1" applyBorder="1"/>
    <xf numFmtId="0" fontId="28" fillId="7" borderId="29" xfId="0" applyFont="1" applyFill="1" applyBorder="1" applyAlignment="1">
      <alignment horizontal="center" vertical="center"/>
    </xf>
    <xf numFmtId="0" fontId="28" fillId="7" borderId="31" xfId="0" applyFont="1" applyFill="1" applyBorder="1" applyAlignment="1">
      <alignment horizontal="center" vertical="center"/>
    </xf>
    <xf numFmtId="0" fontId="28" fillId="7" borderId="32" xfId="0" applyFont="1" applyFill="1" applyBorder="1" applyAlignment="1">
      <alignment horizontal="center" vertical="center"/>
    </xf>
    <xf numFmtId="0" fontId="20" fillId="10" borderId="22" xfId="0" applyFont="1" applyFill="1" applyBorder="1" applyAlignment="1">
      <alignment horizontal="center" vertical="center" wrapText="1" readingOrder="2"/>
    </xf>
    <xf numFmtId="0" fontId="20" fillId="10" borderId="23" xfId="0" applyFont="1" applyFill="1" applyBorder="1" applyAlignment="1">
      <alignment horizontal="center" vertical="center" wrapText="1" readingOrder="2"/>
    </xf>
    <xf numFmtId="0" fontId="20" fillId="10" borderId="50" xfId="0" applyFont="1" applyFill="1" applyBorder="1" applyAlignment="1">
      <alignment horizontal="center" vertical="center" wrapText="1" readingOrder="2"/>
    </xf>
    <xf numFmtId="0" fontId="1" fillId="0" borderId="27" xfId="0" applyFont="1" applyBorder="1" applyAlignment="1">
      <alignment horizontal="center" vertical="center"/>
    </xf>
    <xf numFmtId="0" fontId="1" fillId="0" borderId="34" xfId="0" applyFont="1" applyBorder="1" applyAlignment="1">
      <alignment horizontal="center" vertical="center"/>
    </xf>
    <xf numFmtId="0" fontId="1" fillId="0" borderId="49" xfId="0" applyFont="1" applyBorder="1" applyAlignment="1">
      <alignment horizontal="center" vertical="center"/>
    </xf>
    <xf numFmtId="2" fontId="0" fillId="0" borderId="47" xfId="0" applyNumberFormat="1" applyBorder="1" applyAlignment="1">
      <alignment horizontal="center"/>
    </xf>
    <xf numFmtId="2" fontId="0" fillId="0" borderId="48" xfId="0" applyNumberFormat="1" applyBorder="1" applyAlignment="1">
      <alignment horizontal="center"/>
    </xf>
    <xf numFmtId="0" fontId="17" fillId="0" borderId="26" xfId="0" applyFont="1" applyBorder="1" applyAlignment="1">
      <alignment horizontal="center" vertical="center" wrapText="1" readingOrder="1"/>
    </xf>
    <xf numFmtId="0" fontId="17" fillId="0" borderId="28" xfId="0" applyFont="1" applyBorder="1" applyAlignment="1">
      <alignment horizontal="center" vertical="center" wrapText="1" readingOrder="1"/>
    </xf>
    <xf numFmtId="43" fontId="17" fillId="5" borderId="26" xfId="8" applyFont="1" applyFill="1" applyBorder="1" applyAlignment="1">
      <alignment horizontal="center" vertical="center" wrapText="1" readingOrder="1"/>
    </xf>
    <xf numFmtId="43" fontId="17" fillId="5" borderId="28" xfId="8" applyFont="1" applyFill="1" applyBorder="1" applyAlignment="1">
      <alignment horizontal="center" vertical="center" wrapText="1" readingOrder="1"/>
    </xf>
    <xf numFmtId="0" fontId="20" fillId="0" borderId="26" xfId="0" applyFont="1" applyBorder="1" applyAlignment="1">
      <alignment horizontal="center" vertical="center" wrapText="1" readingOrder="2"/>
    </xf>
    <xf numFmtId="0" fontId="20" fillId="0" borderId="28" xfId="0" applyFont="1" applyBorder="1" applyAlignment="1">
      <alignment horizontal="center" vertical="center" wrapText="1" readingOrder="2"/>
    </xf>
    <xf numFmtId="0" fontId="20" fillId="0" borderId="26" xfId="0" applyFont="1" applyFill="1" applyBorder="1" applyAlignment="1">
      <alignment horizontal="right" vertical="center" wrapText="1" readingOrder="2"/>
    </xf>
    <xf numFmtId="0" fontId="20" fillId="0" borderId="28" xfId="0" applyFont="1" applyFill="1" applyBorder="1" applyAlignment="1">
      <alignment horizontal="right" vertical="center" wrapText="1" readingOrder="2"/>
    </xf>
    <xf numFmtId="0" fontId="17" fillId="0" borderId="47" xfId="0" applyFont="1" applyBorder="1" applyAlignment="1">
      <alignment horizontal="center" vertical="center" wrapText="1" readingOrder="1"/>
    </xf>
    <xf numFmtId="0" fontId="17" fillId="0" borderId="27" xfId="0" applyFont="1" applyBorder="1" applyAlignment="1">
      <alignment horizontal="center" vertical="center" wrapText="1" readingOrder="1"/>
    </xf>
    <xf numFmtId="0" fontId="20" fillId="0" borderId="26" xfId="0" applyFont="1" applyBorder="1" applyAlignment="1">
      <alignment horizontal="right" vertical="center" wrapText="1" readingOrder="2"/>
    </xf>
    <xf numFmtId="0" fontId="20" fillId="0" borderId="28" xfId="0" applyFont="1" applyBorder="1" applyAlignment="1">
      <alignment horizontal="right" vertical="center" wrapText="1" readingOrder="2"/>
    </xf>
    <xf numFmtId="2" fontId="0" fillId="0" borderId="34" xfId="0" applyNumberFormat="1" applyBorder="1" applyAlignment="1">
      <alignment horizontal="center"/>
    </xf>
    <xf numFmtId="0" fontId="1" fillId="0" borderId="47" xfId="0" applyFont="1" applyBorder="1" applyAlignment="1">
      <alignment horizontal="center" vertical="center"/>
    </xf>
    <xf numFmtId="0" fontId="1" fillId="0" borderId="48" xfId="0" applyFont="1" applyBorder="1" applyAlignment="1">
      <alignment horizontal="center" vertical="center"/>
    </xf>
    <xf numFmtId="0" fontId="17" fillId="0" borderId="48" xfId="0" applyFont="1" applyBorder="1" applyAlignment="1">
      <alignment horizontal="center" vertical="center" wrapText="1" readingOrder="1"/>
    </xf>
    <xf numFmtId="0" fontId="17" fillId="0" borderId="34" xfId="0" applyFont="1" applyBorder="1" applyAlignment="1">
      <alignment horizontal="center" vertical="center" wrapText="1" readingOrder="1"/>
    </xf>
    <xf numFmtId="0" fontId="20" fillId="0" borderId="27" xfId="0" applyFont="1" applyBorder="1" applyAlignment="1">
      <alignment horizontal="center" vertical="center" wrapText="1" readingOrder="2"/>
    </xf>
    <xf numFmtId="0" fontId="20" fillId="0" borderId="27" xfId="0" applyFont="1" applyBorder="1" applyAlignment="1">
      <alignment horizontal="right" vertical="center" wrapText="1" readingOrder="2"/>
    </xf>
    <xf numFmtId="43" fontId="17" fillId="5" borderId="27" xfId="8" applyFont="1" applyFill="1" applyBorder="1" applyAlignment="1">
      <alignment horizontal="center" vertical="center" wrapText="1" readingOrder="1"/>
    </xf>
    <xf numFmtId="0" fontId="2" fillId="9" borderId="4" xfId="0" applyFont="1" applyFill="1" applyBorder="1" applyAlignment="1">
      <alignment horizontal="center" vertical="center" wrapText="1"/>
    </xf>
    <xf numFmtId="0" fontId="2" fillId="9" borderId="15" xfId="0" applyFont="1" applyFill="1" applyBorder="1" applyAlignment="1">
      <alignment horizontal="center" vertical="center" wrapText="1"/>
    </xf>
    <xf numFmtId="0" fontId="2" fillId="9" borderId="4" xfId="0" applyFont="1" applyFill="1" applyBorder="1" applyAlignment="1">
      <alignment horizontal="center" vertical="center"/>
    </xf>
    <xf numFmtId="0" fontId="2" fillId="9" borderId="15" xfId="0" applyFont="1" applyFill="1" applyBorder="1" applyAlignment="1">
      <alignment horizontal="center" vertical="center"/>
    </xf>
    <xf numFmtId="0" fontId="2" fillId="0" borderId="4" xfId="0" applyFont="1" applyBorder="1" applyAlignment="1">
      <alignment horizontal="center" vertical="center"/>
    </xf>
    <xf numFmtId="0" fontId="2" fillId="0" borderId="5" xfId="0" applyFont="1" applyBorder="1" applyAlignment="1">
      <alignment horizontal="center" vertical="center"/>
    </xf>
    <xf numFmtId="0" fontId="2" fillId="9" borderId="4" xfId="0" applyFont="1" applyFill="1" applyBorder="1" applyAlignment="1">
      <alignment horizontal="right" vertical="center" wrapText="1"/>
    </xf>
    <xf numFmtId="0" fontId="2" fillId="9" borderId="15" xfId="0" applyFont="1" applyFill="1" applyBorder="1" applyAlignment="1">
      <alignment horizontal="right" vertical="center" wrapText="1"/>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0" fontId="2" fillId="0" borderId="4" xfId="0" applyFont="1" applyBorder="1" applyAlignment="1">
      <alignment horizontal="right" vertical="center"/>
    </xf>
    <xf numFmtId="0" fontId="2" fillId="0" borderId="5" xfId="0" applyFont="1" applyBorder="1" applyAlignment="1">
      <alignment horizontal="right" vertical="center"/>
    </xf>
    <xf numFmtId="0" fontId="2" fillId="0" borderId="4" xfId="0" quotePrefix="1" applyFont="1" applyBorder="1" applyAlignment="1">
      <alignment horizontal="center" vertical="center"/>
    </xf>
    <xf numFmtId="0" fontId="2" fillId="0" borderId="5" xfId="0" quotePrefix="1" applyFont="1" applyBorder="1" applyAlignment="1">
      <alignment horizontal="center" vertical="center"/>
    </xf>
    <xf numFmtId="0" fontId="2" fillId="0" borderId="4" xfId="0" applyFont="1" applyBorder="1" applyAlignment="1">
      <alignment horizontal="right" vertical="center" wrapText="1"/>
    </xf>
    <xf numFmtId="0" fontId="2" fillId="0" borderId="5" xfId="0" applyFont="1" applyBorder="1" applyAlignment="1">
      <alignment horizontal="right" vertical="center" wrapText="1"/>
    </xf>
    <xf numFmtId="0" fontId="14" fillId="0" borderId="4" xfId="0" applyFont="1" applyBorder="1" applyAlignment="1">
      <alignment horizontal="center" vertical="center" wrapText="1"/>
    </xf>
    <xf numFmtId="0" fontId="14" fillId="0" borderId="5" xfId="0" applyFont="1" applyBorder="1" applyAlignment="1">
      <alignment horizontal="center" vertical="center" wrapText="1"/>
    </xf>
    <xf numFmtId="0" fontId="2" fillId="9" borderId="42" xfId="0" applyFont="1" applyFill="1" applyBorder="1" applyAlignment="1">
      <alignment horizontal="center" vertical="center" wrapText="1"/>
    </xf>
    <xf numFmtId="0" fontId="2" fillId="9" borderId="43" xfId="0" applyFont="1" applyFill="1" applyBorder="1" applyAlignment="1">
      <alignment horizontal="center" vertical="center" wrapText="1"/>
    </xf>
    <xf numFmtId="0" fontId="5" fillId="4" borderId="24" xfId="0" applyFont="1" applyFill="1" applyBorder="1" applyAlignment="1">
      <alignment horizontal="center" vertical="center" wrapText="1"/>
    </xf>
    <xf numFmtId="0" fontId="5" fillId="4" borderId="25" xfId="0" applyFont="1" applyFill="1" applyBorder="1" applyAlignment="1">
      <alignment horizontal="center" vertical="center" wrapText="1"/>
    </xf>
    <xf numFmtId="0" fontId="10" fillId="3" borderId="35" xfId="1" applyFont="1" applyBorder="1" applyAlignment="1">
      <alignment horizontal="center" vertical="center"/>
    </xf>
    <xf numFmtId="0" fontId="10" fillId="3" borderId="36" xfId="1" applyFont="1" applyBorder="1" applyAlignment="1">
      <alignment horizontal="center" vertical="center"/>
    </xf>
    <xf numFmtId="0" fontId="10" fillId="3" borderId="37" xfId="1" applyFont="1" applyBorder="1" applyAlignment="1">
      <alignment horizontal="center" vertical="center"/>
    </xf>
    <xf numFmtId="0" fontId="10" fillId="3" borderId="38" xfId="1" applyFont="1" applyBorder="1" applyAlignment="1">
      <alignment horizontal="center" vertical="center"/>
    </xf>
    <xf numFmtId="49" fontId="2" fillId="9" borderId="4" xfId="0" applyNumberFormat="1" applyFont="1" applyFill="1" applyBorder="1" applyAlignment="1">
      <alignment horizontal="center" vertical="center" wrapText="1"/>
    </xf>
    <xf numFmtId="49" fontId="2" fillId="9" borderId="15" xfId="0" applyNumberFormat="1" applyFont="1" applyFill="1" applyBorder="1" applyAlignment="1">
      <alignment horizontal="center" vertical="center" wrapText="1"/>
    </xf>
    <xf numFmtId="0" fontId="4" fillId="0" borderId="16" xfId="0" applyFont="1" applyBorder="1" applyAlignment="1">
      <alignment horizontal="center" vertical="center"/>
    </xf>
    <xf numFmtId="0" fontId="4" fillId="0" borderId="17" xfId="0" applyFont="1" applyBorder="1" applyAlignment="1">
      <alignment horizontal="center" vertical="center"/>
    </xf>
    <xf numFmtId="0" fontId="4" fillId="0" borderId="18" xfId="0" applyFont="1" applyBorder="1" applyAlignment="1">
      <alignment horizontal="center" vertical="center"/>
    </xf>
    <xf numFmtId="0" fontId="27" fillId="7" borderId="22" xfId="0" applyFont="1" applyFill="1" applyBorder="1" applyAlignment="1">
      <alignment horizontal="center" wrapText="1"/>
    </xf>
    <xf numFmtId="0" fontId="27" fillId="7" borderId="23" xfId="0" applyFont="1" applyFill="1" applyBorder="1" applyAlignment="1">
      <alignment horizontal="center" wrapText="1"/>
    </xf>
    <xf numFmtId="0" fontId="27" fillId="7" borderId="40" xfId="0" applyFont="1" applyFill="1" applyBorder="1" applyAlignment="1">
      <alignment horizontal="center"/>
    </xf>
    <xf numFmtId="0" fontId="27" fillId="7" borderId="41" xfId="0" applyFont="1" applyFill="1" applyBorder="1" applyAlignment="1">
      <alignment horizontal="center"/>
    </xf>
    <xf numFmtId="0" fontId="2" fillId="9" borderId="16" xfId="0" applyFont="1" applyFill="1" applyBorder="1" applyAlignment="1">
      <alignment horizontal="right" vertical="center" wrapText="1"/>
    </xf>
    <xf numFmtId="0" fontId="2" fillId="9" borderId="17" xfId="0" applyFont="1" applyFill="1" applyBorder="1" applyAlignment="1">
      <alignment horizontal="right" vertical="center" wrapText="1"/>
    </xf>
    <xf numFmtId="0" fontId="2" fillId="9" borderId="2" xfId="0" applyFont="1" applyFill="1" applyBorder="1" applyAlignment="1">
      <alignment horizontal="right" vertical="center" wrapText="1"/>
    </xf>
    <xf numFmtId="0" fontId="2" fillId="9" borderId="0" xfId="0" applyFont="1" applyFill="1" applyBorder="1" applyAlignment="1">
      <alignment horizontal="right" vertical="center" wrapText="1"/>
    </xf>
    <xf numFmtId="0" fontId="2" fillId="9" borderId="19" xfId="0" applyFont="1" applyFill="1" applyBorder="1" applyAlignment="1">
      <alignment horizontal="right" vertical="center" wrapText="1"/>
    </xf>
    <xf numFmtId="0" fontId="2" fillId="9" borderId="20" xfId="0" applyFont="1" applyFill="1" applyBorder="1" applyAlignment="1">
      <alignment horizontal="right" vertical="center" wrapText="1"/>
    </xf>
    <xf numFmtId="0" fontId="12" fillId="9" borderId="4" xfId="0" applyFont="1" applyFill="1" applyBorder="1" applyAlignment="1">
      <alignment horizontal="right" vertical="center" wrapText="1"/>
    </xf>
    <xf numFmtId="0" fontId="12" fillId="9" borderId="15" xfId="0" applyFont="1" applyFill="1" applyBorder="1" applyAlignment="1">
      <alignment horizontal="right" vertical="center" wrapText="1"/>
    </xf>
    <xf numFmtId="0" fontId="0" fillId="9" borderId="4" xfId="0" applyFill="1" applyBorder="1" applyAlignment="1">
      <alignment horizontal="center" vertical="center"/>
    </xf>
    <xf numFmtId="0" fontId="0" fillId="9" borderId="15" xfId="0" applyFill="1" applyBorder="1" applyAlignment="1">
      <alignment horizontal="center" vertical="center"/>
    </xf>
    <xf numFmtId="0" fontId="22" fillId="10" borderId="4" xfId="0" applyFont="1" applyFill="1" applyBorder="1" applyAlignment="1">
      <alignment horizontal="center" vertical="center" wrapText="1" readingOrder="2"/>
    </xf>
    <xf numFmtId="0" fontId="22" fillId="10" borderId="5" xfId="0" applyFont="1" applyFill="1" applyBorder="1" applyAlignment="1">
      <alignment horizontal="center" vertical="center" wrapText="1" readingOrder="2"/>
    </xf>
  </cellXfs>
  <cellStyles count="9">
    <cellStyle name="Comma" xfId="8" builtinId="3"/>
    <cellStyle name="Comma 2" xfId="3" xr:uid="{00000000-0005-0000-0000-000009000000}"/>
    <cellStyle name="Normal" xfId="0" builtinId="0"/>
    <cellStyle name="Normal 2" xfId="5" xr:uid="{00000000-0005-0000-0000-00000B000000}"/>
    <cellStyle name="Normal 3" xfId="2" xr:uid="{00000000-0005-0000-0000-000008000000}"/>
    <cellStyle name="Normal 4" xfId="6" xr:uid="{00000000-0005-0000-0000-00000C000000}"/>
    <cellStyle name="Normal 5" xfId="7" xr:uid="{00000000-0005-0000-0000-00000D000000}"/>
    <cellStyle name="Percent 2" xfId="4" xr:uid="{00000000-0005-0000-0000-00000A000000}"/>
    <cellStyle name="קלט" xfId="1" builtinId="20"/>
  </cellStyles>
  <dxfs count="1">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A1D8D8-5B31-4F1B-B542-6F4F46842A72}">
  <sheetPr codeName="גיליון1"/>
  <dimension ref="A1:M31"/>
  <sheetViews>
    <sheetView rightToLeft="1" workbookViewId="0">
      <selection activeCell="A7" sqref="A7:A8"/>
    </sheetView>
  </sheetViews>
  <sheetFormatPr defaultRowHeight="14.25" x14ac:dyDescent="0.2"/>
  <cols>
    <col min="1" max="1" width="14.125" customWidth="1"/>
    <col min="2" max="2" width="21.875" bestFit="1" customWidth="1"/>
    <col min="3" max="3" width="19" style="99" bestFit="1" customWidth="1"/>
    <col min="4" max="4" width="18.5" customWidth="1"/>
    <col min="5" max="5" width="12" style="20" customWidth="1"/>
    <col min="6" max="6" width="10.875" style="20" customWidth="1"/>
    <col min="8" max="8" width="12.375" style="68" customWidth="1"/>
  </cols>
  <sheetData>
    <row r="1" spans="1:13" s="20" customFormat="1" ht="23.25" customHeight="1" thickBot="1" x14ac:dyDescent="0.25">
      <c r="A1" s="131" t="s">
        <v>299</v>
      </c>
      <c r="B1" s="132"/>
      <c r="C1" s="132"/>
      <c r="D1" s="132"/>
      <c r="E1" s="132"/>
      <c r="F1" s="132"/>
      <c r="G1" s="132"/>
      <c r="H1" s="133"/>
    </row>
    <row r="2" spans="1:13" ht="81.75" thickBot="1" x14ac:dyDescent="0.25">
      <c r="A2" s="86" t="s">
        <v>262</v>
      </c>
      <c r="B2" s="86" t="s">
        <v>263</v>
      </c>
      <c r="C2" s="125" t="s">
        <v>298</v>
      </c>
      <c r="D2" s="87" t="s">
        <v>268</v>
      </c>
      <c r="E2" s="86" t="s">
        <v>289</v>
      </c>
      <c r="F2" s="86" t="s">
        <v>272</v>
      </c>
      <c r="G2" s="86" t="s">
        <v>269</v>
      </c>
      <c r="H2" s="88" t="s">
        <v>270</v>
      </c>
    </row>
    <row r="3" spans="1:13" ht="57" customHeight="1" x14ac:dyDescent="0.2">
      <c r="A3" s="159">
        <v>1</v>
      </c>
      <c r="B3" s="160" t="s">
        <v>264</v>
      </c>
      <c r="C3" s="161"/>
      <c r="D3" s="151">
        <v>2.5</v>
      </c>
      <c r="E3" s="158">
        <v>6</v>
      </c>
      <c r="F3" s="158" t="s">
        <v>273</v>
      </c>
      <c r="G3" s="137">
        <v>3.33</v>
      </c>
      <c r="H3" s="154">
        <f>C3*E3*G3/100</f>
        <v>0</v>
      </c>
    </row>
    <row r="4" spans="1:13" ht="15" customHeight="1" thickBot="1" x14ac:dyDescent="0.25">
      <c r="A4" s="147"/>
      <c r="B4" s="153"/>
      <c r="C4" s="145"/>
      <c r="D4" s="143"/>
      <c r="E4" s="150"/>
      <c r="F4" s="150"/>
      <c r="G4" s="138"/>
      <c r="H4" s="140"/>
    </row>
    <row r="5" spans="1:13" ht="45" customHeight="1" x14ac:dyDescent="0.2">
      <c r="A5" s="146">
        <v>2</v>
      </c>
      <c r="B5" s="152" t="s">
        <v>265</v>
      </c>
      <c r="C5" s="144"/>
      <c r="D5" s="142">
        <v>12</v>
      </c>
      <c r="E5" s="150">
        <v>171</v>
      </c>
      <c r="F5" s="150" t="s">
        <v>273</v>
      </c>
      <c r="G5" s="139">
        <v>3.33</v>
      </c>
      <c r="H5" s="140">
        <f t="shared" ref="H5" si="0">C5*E5*G5/100</f>
        <v>0</v>
      </c>
    </row>
    <row r="6" spans="1:13" ht="15" customHeight="1" thickBot="1" x14ac:dyDescent="0.25">
      <c r="A6" s="147"/>
      <c r="B6" s="153"/>
      <c r="C6" s="145"/>
      <c r="D6" s="143"/>
      <c r="E6" s="150"/>
      <c r="F6" s="150"/>
      <c r="G6" s="138"/>
      <c r="H6" s="140"/>
    </row>
    <row r="7" spans="1:13" ht="45" customHeight="1" x14ac:dyDescent="0.2">
      <c r="A7" s="146">
        <v>3</v>
      </c>
      <c r="B7" s="152" t="s">
        <v>266</v>
      </c>
      <c r="C7" s="144"/>
      <c r="D7" s="142">
        <v>48</v>
      </c>
      <c r="E7" s="150">
        <v>318</v>
      </c>
      <c r="F7" s="150" t="s">
        <v>273</v>
      </c>
      <c r="G7" s="139">
        <v>3.33</v>
      </c>
      <c r="H7" s="140">
        <f t="shared" ref="H7" si="1">C7*E7*G7/100</f>
        <v>0</v>
      </c>
    </row>
    <row r="8" spans="1:13" ht="26.25" customHeight="1" thickBot="1" x14ac:dyDescent="0.25">
      <c r="A8" s="147"/>
      <c r="B8" s="153"/>
      <c r="C8" s="145"/>
      <c r="D8" s="143"/>
      <c r="E8" s="150"/>
      <c r="F8" s="150"/>
      <c r="G8" s="138"/>
      <c r="H8" s="140"/>
    </row>
    <row r="9" spans="1:13" ht="33" customHeight="1" x14ac:dyDescent="0.2">
      <c r="A9" s="146">
        <v>4</v>
      </c>
      <c r="B9" s="148" t="s">
        <v>267</v>
      </c>
      <c r="C9" s="144"/>
      <c r="D9" s="142">
        <v>1000</v>
      </c>
      <c r="E9" s="150">
        <v>1800</v>
      </c>
      <c r="F9" s="150" t="s">
        <v>274</v>
      </c>
      <c r="G9" s="155">
        <v>60</v>
      </c>
      <c r="H9" s="140">
        <f t="shared" ref="H9" si="2">C9*E9*G9/100</f>
        <v>0</v>
      </c>
    </row>
    <row r="10" spans="1:13" ht="34.5" customHeight="1" thickBot="1" x14ac:dyDescent="0.25">
      <c r="A10" s="147"/>
      <c r="B10" s="149"/>
      <c r="C10" s="145"/>
      <c r="D10" s="143"/>
      <c r="E10" s="157"/>
      <c r="F10" s="157"/>
      <c r="G10" s="156"/>
      <c r="H10" s="141"/>
    </row>
    <row r="11" spans="1:13" s="20" customFormat="1" ht="20.25" customHeight="1" thickBot="1" x14ac:dyDescent="0.25">
      <c r="A11" s="134" t="s">
        <v>277</v>
      </c>
      <c r="B11" s="135"/>
      <c r="C11" s="135"/>
      <c r="D11" s="135"/>
      <c r="E11" s="135"/>
      <c r="F11" s="135"/>
      <c r="G11" s="135"/>
      <c r="H11" s="136"/>
    </row>
    <row r="12" spans="1:13" s="20" customFormat="1" ht="28.5" customHeight="1" thickBot="1" x14ac:dyDescent="0.25">
      <c r="A12" s="92">
        <v>5</v>
      </c>
      <c r="B12" s="93" t="s">
        <v>286</v>
      </c>
      <c r="C12" s="126"/>
      <c r="D12" s="94"/>
      <c r="E12" s="94">
        <v>12</v>
      </c>
      <c r="F12" s="94" t="s">
        <v>287</v>
      </c>
      <c r="G12" s="95">
        <v>30</v>
      </c>
      <c r="H12" s="96">
        <f>C12*E12*G12/100</f>
        <v>0</v>
      </c>
    </row>
    <row r="13" spans="1:13" ht="14.25" customHeight="1" thickBot="1" x14ac:dyDescent="0.25">
      <c r="A13" s="77" t="s">
        <v>285</v>
      </c>
      <c r="B13" s="89"/>
      <c r="C13" s="127"/>
      <c r="D13" s="89"/>
      <c r="E13" s="89"/>
      <c r="F13" s="89"/>
      <c r="G13" s="90"/>
      <c r="H13" s="91">
        <f>SUM(H3:H12)</f>
        <v>0</v>
      </c>
    </row>
    <row r="15" spans="1:13" ht="15" thickBot="1" x14ac:dyDescent="0.25">
      <c r="C15" s="128"/>
      <c r="I15" s="85"/>
    </row>
    <row r="16" spans="1:13" ht="15" x14ac:dyDescent="0.25">
      <c r="A16" s="42" t="s">
        <v>271</v>
      </c>
      <c r="B16" s="80" t="s">
        <v>296</v>
      </c>
      <c r="C16" s="129"/>
      <c r="D16" s="81"/>
      <c r="E16" s="81"/>
      <c r="F16" s="81"/>
      <c r="G16" s="81"/>
      <c r="H16" s="80"/>
      <c r="I16" s="82"/>
      <c r="J16" s="81"/>
      <c r="K16" s="81"/>
      <c r="L16" s="81"/>
      <c r="M16" s="79"/>
    </row>
    <row r="17" spans="1:13" ht="15" x14ac:dyDescent="0.25">
      <c r="A17" s="41"/>
      <c r="B17" s="80" t="s">
        <v>290</v>
      </c>
      <c r="C17" s="129"/>
      <c r="D17" s="81"/>
      <c r="E17" s="81"/>
      <c r="F17" s="81"/>
      <c r="G17" s="81"/>
      <c r="H17" s="80"/>
      <c r="I17" s="82"/>
      <c r="J17" s="81"/>
      <c r="K17" s="81"/>
      <c r="L17" s="81"/>
      <c r="M17" s="79"/>
    </row>
    <row r="18" spans="1:13" ht="15" x14ac:dyDescent="0.25">
      <c r="A18" s="41"/>
      <c r="B18" s="82" t="s">
        <v>291</v>
      </c>
      <c r="C18" s="129"/>
      <c r="D18" s="83"/>
      <c r="E18" s="83"/>
      <c r="F18" s="83"/>
      <c r="G18" s="83"/>
      <c r="H18" s="82"/>
      <c r="I18" s="82"/>
      <c r="J18" s="83"/>
      <c r="K18" s="83"/>
      <c r="L18" s="83"/>
    </row>
    <row r="19" spans="1:13" s="20" customFormat="1" ht="15" x14ac:dyDescent="0.25">
      <c r="A19" s="41"/>
      <c r="B19" s="82" t="s">
        <v>292</v>
      </c>
      <c r="C19" s="129"/>
      <c r="D19" s="83"/>
      <c r="E19" s="83"/>
      <c r="F19" s="83"/>
      <c r="G19" s="83"/>
      <c r="H19" s="82"/>
      <c r="I19" s="82"/>
      <c r="J19" s="83"/>
      <c r="K19" s="83"/>
      <c r="L19" s="83"/>
    </row>
    <row r="20" spans="1:13" s="20" customFormat="1" ht="15" x14ac:dyDescent="0.25">
      <c r="A20" s="41"/>
      <c r="B20" s="82" t="s">
        <v>293</v>
      </c>
      <c r="C20" s="129"/>
      <c r="D20" s="83"/>
      <c r="E20" s="83"/>
      <c r="F20" s="83"/>
      <c r="G20" s="83"/>
      <c r="H20" s="82"/>
      <c r="I20" s="82"/>
      <c r="J20" s="83"/>
      <c r="K20" s="83"/>
      <c r="L20" s="83"/>
    </row>
    <row r="21" spans="1:13" s="20" customFormat="1" ht="15" x14ac:dyDescent="0.25">
      <c r="A21" s="41"/>
      <c r="B21" s="82" t="s">
        <v>294</v>
      </c>
      <c r="C21" s="129"/>
      <c r="D21" s="83"/>
      <c r="E21" s="83"/>
      <c r="F21" s="83"/>
      <c r="G21" s="83"/>
      <c r="H21" s="82"/>
      <c r="I21" s="82"/>
      <c r="J21" s="83"/>
      <c r="K21" s="83"/>
      <c r="L21" s="83"/>
    </row>
    <row r="22" spans="1:13" s="20" customFormat="1" ht="15" x14ac:dyDescent="0.25">
      <c r="A22" s="41"/>
      <c r="B22" s="82" t="s">
        <v>295</v>
      </c>
      <c r="C22" s="129"/>
      <c r="D22" s="83"/>
      <c r="E22" s="83"/>
      <c r="F22" s="83"/>
      <c r="G22" s="83"/>
      <c r="H22" s="82"/>
      <c r="I22" s="82"/>
      <c r="J22" s="83"/>
      <c r="K22" s="83"/>
      <c r="L22" s="83"/>
    </row>
    <row r="23" spans="1:13" ht="15" x14ac:dyDescent="0.25">
      <c r="A23" s="41"/>
      <c r="B23" s="80" t="s">
        <v>297</v>
      </c>
      <c r="C23" s="129"/>
      <c r="D23" s="83"/>
      <c r="E23" s="83"/>
      <c r="F23" s="83"/>
      <c r="G23" s="83"/>
      <c r="H23" s="80"/>
      <c r="I23" s="82"/>
      <c r="J23" s="83"/>
      <c r="K23" s="83"/>
      <c r="L23" s="83"/>
    </row>
    <row r="24" spans="1:13" ht="15" x14ac:dyDescent="0.25">
      <c r="A24" s="84"/>
      <c r="B24" s="82" t="s">
        <v>305</v>
      </c>
      <c r="C24" s="130"/>
    </row>
    <row r="25" spans="1:13" x14ac:dyDescent="0.2">
      <c r="A25" s="84"/>
      <c r="B25" s="84"/>
      <c r="C25" s="130"/>
    </row>
    <row r="31" spans="1:13" ht="15.75" x14ac:dyDescent="0.2">
      <c r="B31" s="78"/>
    </row>
  </sheetData>
  <sheetProtection algorithmName="SHA-512" hashValue="7juM2sQmJeP3daDTDb/o9b31wa6weAHwhWZhMHsdhvNyVMDDsrqBh53p4OYlqvTpMYnoNmi1zuP5GHvox3H1AA==" saltValue="u36TQcUcluW5b2bR7PfEnA==" spinCount="100000" sheet="1" formatCells="0" formatRows="0" insertColumns="0" insertRows="0" insertHyperlinks="0" deleteColumns="0" deleteRows="0" sort="0" autoFilter="0" pivotTables="0"/>
  <protectedRanges>
    <protectedRange sqref="C2:C12" name="טווח1"/>
  </protectedRanges>
  <mergeCells count="34">
    <mergeCell ref="A5:A6"/>
    <mergeCell ref="B5:B6"/>
    <mergeCell ref="C5:C6"/>
    <mergeCell ref="A3:A4"/>
    <mergeCell ref="B3:B4"/>
    <mergeCell ref="C3:C4"/>
    <mergeCell ref="B7:B8"/>
    <mergeCell ref="H3:H4"/>
    <mergeCell ref="H5:H6"/>
    <mergeCell ref="H7:H8"/>
    <mergeCell ref="G9:G10"/>
    <mergeCell ref="F9:F10"/>
    <mergeCell ref="E3:E4"/>
    <mergeCell ref="E5:E6"/>
    <mergeCell ref="E7:E8"/>
    <mergeCell ref="E9:E10"/>
    <mergeCell ref="F3:F4"/>
    <mergeCell ref="C9:C10"/>
    <mergeCell ref="A1:H1"/>
    <mergeCell ref="A11:H11"/>
    <mergeCell ref="G3:G4"/>
    <mergeCell ref="G5:G6"/>
    <mergeCell ref="G7:G8"/>
    <mergeCell ref="H9:H10"/>
    <mergeCell ref="D9:D10"/>
    <mergeCell ref="C7:C8"/>
    <mergeCell ref="A9:A10"/>
    <mergeCell ref="B9:B10"/>
    <mergeCell ref="F5:F6"/>
    <mergeCell ref="F7:F8"/>
    <mergeCell ref="D3:D4"/>
    <mergeCell ref="D5:D6"/>
    <mergeCell ref="D7:D8"/>
    <mergeCell ref="A7:A8"/>
  </mergeCells>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21D910-7FA2-4D08-A90F-7C117F17EE01}">
  <sheetPr codeName="גיליון2"/>
  <dimension ref="A1:N538"/>
  <sheetViews>
    <sheetView rightToLeft="1" zoomScale="110" zoomScaleNormal="110" workbookViewId="0">
      <pane ySplit="5" topLeftCell="A63" activePane="bottomLeft" state="frozen"/>
      <selection pane="bottomLeft" activeCell="G64" sqref="G64"/>
    </sheetView>
  </sheetViews>
  <sheetFormatPr defaultRowHeight="14.25" x14ac:dyDescent="0.2"/>
  <cols>
    <col min="1" max="1" width="13.875" style="99" customWidth="1"/>
    <col min="2" max="2" width="9.125" customWidth="1"/>
    <col min="4" max="4" width="48.875" customWidth="1"/>
    <col min="5" max="5" width="15.25" customWidth="1"/>
    <col min="6" max="6" width="11.25" style="99" customWidth="1"/>
    <col min="7" max="8" width="9" style="20" customWidth="1"/>
  </cols>
  <sheetData>
    <row r="1" spans="1:10" ht="15" thickBot="1" x14ac:dyDescent="0.25">
      <c r="A1" s="99" t="s">
        <v>0</v>
      </c>
      <c r="B1" s="20"/>
      <c r="C1" s="20"/>
      <c r="D1" s="20"/>
      <c r="E1" s="20"/>
      <c r="I1" s="1"/>
      <c r="J1" s="1"/>
    </row>
    <row r="2" spans="1:10" ht="41.25" customHeight="1" thickBot="1" x14ac:dyDescent="0.35">
      <c r="A2" s="193" t="s">
        <v>300</v>
      </c>
      <c r="B2" s="194"/>
      <c r="C2" s="194"/>
      <c r="D2" s="194"/>
      <c r="E2" s="194"/>
      <c r="F2" s="100"/>
      <c r="G2" s="69"/>
      <c r="I2" s="98"/>
      <c r="J2" s="98"/>
    </row>
    <row r="3" spans="1:10" ht="21" thickBot="1" x14ac:dyDescent="0.35">
      <c r="A3" s="195" t="s">
        <v>283</v>
      </c>
      <c r="B3" s="196"/>
      <c r="C3" s="196"/>
      <c r="D3" s="196"/>
      <c r="E3" s="196"/>
      <c r="F3" s="101"/>
      <c r="G3" s="70"/>
      <c r="H3" s="70"/>
      <c r="I3" s="20"/>
      <c r="J3" s="20"/>
    </row>
    <row r="4" spans="1:10" ht="15" customHeight="1" thickTop="1" x14ac:dyDescent="0.2">
      <c r="A4" s="118" t="s">
        <v>1</v>
      </c>
      <c r="B4" s="39" t="s">
        <v>2</v>
      </c>
      <c r="C4" s="184" t="s">
        <v>3</v>
      </c>
      <c r="D4" s="185"/>
      <c r="E4" s="71" t="s">
        <v>4</v>
      </c>
      <c r="F4" s="102"/>
      <c r="G4" s="182" t="s">
        <v>249</v>
      </c>
      <c r="H4" s="182" t="s">
        <v>302</v>
      </c>
      <c r="I4" s="4"/>
      <c r="J4" s="20"/>
    </row>
    <row r="5" spans="1:10" ht="45" customHeight="1" thickBot="1" x14ac:dyDescent="0.25">
      <c r="A5" s="119" t="s">
        <v>6</v>
      </c>
      <c r="B5" s="38" t="s">
        <v>250</v>
      </c>
      <c r="C5" s="186"/>
      <c r="D5" s="187"/>
      <c r="E5" s="17" t="s">
        <v>7</v>
      </c>
      <c r="F5" s="103" t="s">
        <v>5</v>
      </c>
      <c r="G5" s="183"/>
      <c r="H5" s="183"/>
      <c r="I5" s="4"/>
      <c r="J5" s="20"/>
    </row>
    <row r="6" spans="1:10" s="20" customFormat="1" ht="69" customHeight="1" thickTop="1" x14ac:dyDescent="0.2">
      <c r="A6" s="180" t="s">
        <v>8</v>
      </c>
      <c r="B6" s="181"/>
      <c r="C6" s="181"/>
      <c r="D6" s="181"/>
      <c r="E6" s="181"/>
      <c r="F6" s="104"/>
      <c r="G6" s="48"/>
      <c r="H6" s="48"/>
      <c r="I6" s="4"/>
    </row>
    <row r="7" spans="1:10" ht="15.75" thickBot="1" x14ac:dyDescent="0.25">
      <c r="A7" s="120">
        <f t="shared" ref="A7:A14" si="0">B7*F7</f>
        <v>0</v>
      </c>
      <c r="B7" s="40">
        <v>1</v>
      </c>
      <c r="C7" s="166" t="s">
        <v>9</v>
      </c>
      <c r="D7" s="167"/>
      <c r="E7" s="40" t="s">
        <v>10</v>
      </c>
      <c r="F7" s="105"/>
      <c r="G7" s="37">
        <v>250</v>
      </c>
      <c r="H7" s="37">
        <v>550</v>
      </c>
      <c r="I7" s="4"/>
      <c r="J7" s="20"/>
    </row>
    <row r="8" spans="1:10" ht="15.75" thickBot="1" x14ac:dyDescent="0.25">
      <c r="A8" s="120">
        <f t="shared" si="0"/>
        <v>0</v>
      </c>
      <c r="B8" s="40">
        <v>1</v>
      </c>
      <c r="C8" s="166" t="s">
        <v>11</v>
      </c>
      <c r="D8" s="167"/>
      <c r="E8" s="40" t="s">
        <v>10</v>
      </c>
      <c r="F8" s="105"/>
      <c r="G8" s="37">
        <v>280</v>
      </c>
      <c r="H8" s="37">
        <v>580</v>
      </c>
      <c r="I8" s="4"/>
      <c r="J8" s="20"/>
    </row>
    <row r="9" spans="1:10" ht="15.75" thickBot="1" x14ac:dyDescent="0.25">
      <c r="A9" s="120">
        <f t="shared" si="0"/>
        <v>0</v>
      </c>
      <c r="B9" s="40">
        <v>1</v>
      </c>
      <c r="C9" s="166" t="s">
        <v>12</v>
      </c>
      <c r="D9" s="167"/>
      <c r="E9" s="40" t="s">
        <v>10</v>
      </c>
      <c r="F9" s="105"/>
      <c r="G9" s="37">
        <v>380</v>
      </c>
      <c r="H9" s="37">
        <v>680</v>
      </c>
      <c r="I9" s="4"/>
      <c r="J9" s="20"/>
    </row>
    <row r="10" spans="1:10" ht="15.75" thickBot="1" x14ac:dyDescent="0.25">
      <c r="A10" s="120">
        <f t="shared" si="0"/>
        <v>0</v>
      </c>
      <c r="B10" s="40">
        <v>1</v>
      </c>
      <c r="C10" s="166" t="s">
        <v>13</v>
      </c>
      <c r="D10" s="167"/>
      <c r="E10" s="40" t="s">
        <v>10</v>
      </c>
      <c r="F10" s="105"/>
      <c r="G10" s="37">
        <v>430</v>
      </c>
      <c r="H10" s="37">
        <v>730</v>
      </c>
      <c r="I10" s="4"/>
      <c r="J10" s="20"/>
    </row>
    <row r="11" spans="1:10" ht="15.75" thickBot="1" x14ac:dyDescent="0.25">
      <c r="A11" s="120">
        <f t="shared" si="0"/>
        <v>0</v>
      </c>
      <c r="B11" s="40">
        <v>2</v>
      </c>
      <c r="C11" s="166" t="s">
        <v>14</v>
      </c>
      <c r="D11" s="167"/>
      <c r="E11" s="40" t="s">
        <v>10</v>
      </c>
      <c r="F11" s="105"/>
      <c r="G11" s="37">
        <v>480</v>
      </c>
      <c r="H11" s="37">
        <v>780</v>
      </c>
      <c r="I11" s="4"/>
      <c r="J11" s="20"/>
    </row>
    <row r="12" spans="1:10" ht="15.75" thickBot="1" x14ac:dyDescent="0.25">
      <c r="A12" s="120">
        <f t="shared" si="0"/>
        <v>0</v>
      </c>
      <c r="B12" s="40">
        <v>1</v>
      </c>
      <c r="C12" s="166" t="s">
        <v>15</v>
      </c>
      <c r="D12" s="167"/>
      <c r="E12" s="40" t="s">
        <v>10</v>
      </c>
      <c r="F12" s="105"/>
      <c r="G12" s="37">
        <v>300</v>
      </c>
      <c r="H12" s="37">
        <v>630</v>
      </c>
      <c r="I12" s="4"/>
      <c r="J12" s="20"/>
    </row>
    <row r="13" spans="1:10" ht="15.75" thickBot="1" x14ac:dyDescent="0.25">
      <c r="A13" s="120">
        <f t="shared" si="0"/>
        <v>0</v>
      </c>
      <c r="B13" s="40">
        <v>1</v>
      </c>
      <c r="C13" s="166" t="s">
        <v>16</v>
      </c>
      <c r="D13" s="167"/>
      <c r="E13" s="40" t="s">
        <v>10</v>
      </c>
      <c r="F13" s="105"/>
      <c r="G13" s="37">
        <v>350</v>
      </c>
      <c r="H13" s="37">
        <v>680</v>
      </c>
      <c r="I13" s="4"/>
      <c r="J13" s="20"/>
    </row>
    <row r="14" spans="1:10" ht="15.75" thickBot="1" x14ac:dyDescent="0.25">
      <c r="A14" s="120">
        <f t="shared" si="0"/>
        <v>0</v>
      </c>
      <c r="B14" s="40">
        <v>1</v>
      </c>
      <c r="C14" s="166" t="s">
        <v>17</v>
      </c>
      <c r="D14" s="167"/>
      <c r="E14" s="40" t="s">
        <v>10</v>
      </c>
      <c r="F14" s="105"/>
      <c r="G14" s="37">
        <v>400</v>
      </c>
      <c r="H14" s="37">
        <v>730</v>
      </c>
      <c r="I14" s="4"/>
      <c r="J14" s="20"/>
    </row>
    <row r="15" spans="1:10" s="20" customFormat="1" ht="51" customHeight="1" x14ac:dyDescent="0.2">
      <c r="A15" s="162" t="s">
        <v>18</v>
      </c>
      <c r="B15" s="163"/>
      <c r="C15" s="163"/>
      <c r="D15" s="163"/>
      <c r="E15" s="163"/>
      <c r="F15" s="106"/>
      <c r="G15" s="50"/>
      <c r="H15" s="50"/>
      <c r="I15" s="4"/>
    </row>
    <row r="16" spans="1:10" ht="15.75" customHeight="1" thickBot="1" x14ac:dyDescent="0.25">
      <c r="A16" s="120">
        <f t="shared" ref="A16:A25" si="1">B16*F16</f>
        <v>0</v>
      </c>
      <c r="B16" s="40">
        <v>1</v>
      </c>
      <c r="C16" s="170" t="s">
        <v>19</v>
      </c>
      <c r="D16" s="171"/>
      <c r="E16" s="40" t="s">
        <v>10</v>
      </c>
      <c r="F16" s="107"/>
      <c r="G16" s="28">
        <v>400</v>
      </c>
      <c r="H16" s="28">
        <v>730</v>
      </c>
      <c r="I16" s="4"/>
      <c r="J16" s="20"/>
    </row>
    <row r="17" spans="1:9" ht="15.75" customHeight="1" thickBot="1" x14ac:dyDescent="0.25">
      <c r="A17" s="120">
        <f t="shared" si="1"/>
        <v>0</v>
      </c>
      <c r="B17" s="40">
        <v>1</v>
      </c>
      <c r="C17" s="170" t="s">
        <v>20</v>
      </c>
      <c r="D17" s="171"/>
      <c r="E17" s="40" t="s">
        <v>10</v>
      </c>
      <c r="F17" s="107"/>
      <c r="G17" s="28">
        <v>450</v>
      </c>
      <c r="H17" s="28">
        <v>790</v>
      </c>
      <c r="I17" s="4"/>
    </row>
    <row r="18" spans="1:9" ht="15.75" thickBot="1" x14ac:dyDescent="0.25">
      <c r="A18" s="120">
        <f t="shared" si="1"/>
        <v>0</v>
      </c>
      <c r="B18" s="40">
        <v>1</v>
      </c>
      <c r="C18" s="166" t="s">
        <v>21</v>
      </c>
      <c r="D18" s="167"/>
      <c r="E18" s="40" t="s">
        <v>10</v>
      </c>
      <c r="F18" s="107"/>
      <c r="G18" s="28">
        <v>450</v>
      </c>
      <c r="H18" s="28">
        <v>850</v>
      </c>
      <c r="I18" s="4"/>
    </row>
    <row r="19" spans="1:9" ht="15.75" thickBot="1" x14ac:dyDescent="0.25">
      <c r="A19" s="120">
        <f t="shared" si="1"/>
        <v>0</v>
      </c>
      <c r="B19" s="40">
        <v>1</v>
      </c>
      <c r="C19" s="166" t="s">
        <v>22</v>
      </c>
      <c r="D19" s="167"/>
      <c r="E19" s="40" t="s">
        <v>10</v>
      </c>
      <c r="F19" s="107"/>
      <c r="G19" s="28">
        <v>500</v>
      </c>
      <c r="H19" s="28">
        <v>910</v>
      </c>
      <c r="I19" s="4"/>
    </row>
    <row r="20" spans="1:9" ht="15.75" thickBot="1" x14ac:dyDescent="0.25">
      <c r="A20" s="120">
        <f t="shared" si="1"/>
        <v>0</v>
      </c>
      <c r="B20" s="40">
        <v>2</v>
      </c>
      <c r="C20" s="166" t="s">
        <v>23</v>
      </c>
      <c r="D20" s="167"/>
      <c r="E20" s="40" t="s">
        <v>10</v>
      </c>
      <c r="F20" s="107"/>
      <c r="G20" s="28">
        <v>500</v>
      </c>
      <c r="H20" s="28">
        <v>970</v>
      </c>
      <c r="I20" s="4"/>
    </row>
    <row r="21" spans="1:9" ht="15.75" thickBot="1" x14ac:dyDescent="0.25">
      <c r="A21" s="120">
        <f t="shared" si="1"/>
        <v>0</v>
      </c>
      <c r="B21" s="40">
        <v>1</v>
      </c>
      <c r="C21" s="166" t="s">
        <v>24</v>
      </c>
      <c r="D21" s="167"/>
      <c r="E21" s="40" t="s">
        <v>10</v>
      </c>
      <c r="F21" s="107"/>
      <c r="G21" s="28">
        <v>350</v>
      </c>
      <c r="H21" s="28">
        <v>680</v>
      </c>
      <c r="I21" s="4"/>
    </row>
    <row r="22" spans="1:9" ht="15.75" thickBot="1" x14ac:dyDescent="0.25">
      <c r="A22" s="120">
        <f t="shared" si="1"/>
        <v>0</v>
      </c>
      <c r="B22" s="40">
        <v>1</v>
      </c>
      <c r="C22" s="166" t="s">
        <v>25</v>
      </c>
      <c r="D22" s="167"/>
      <c r="E22" s="40" t="s">
        <v>10</v>
      </c>
      <c r="F22" s="107"/>
      <c r="G22" s="28">
        <v>400</v>
      </c>
      <c r="H22" s="28">
        <v>740</v>
      </c>
      <c r="I22" s="4"/>
    </row>
    <row r="23" spans="1:9" ht="15.75" thickBot="1" x14ac:dyDescent="0.25">
      <c r="A23" s="120">
        <f t="shared" si="1"/>
        <v>0</v>
      </c>
      <c r="B23" s="40">
        <v>1</v>
      </c>
      <c r="C23" s="166" t="s">
        <v>26</v>
      </c>
      <c r="D23" s="167"/>
      <c r="E23" s="40" t="s">
        <v>10</v>
      </c>
      <c r="F23" s="107"/>
      <c r="G23" s="28">
        <v>450</v>
      </c>
      <c r="H23" s="28">
        <v>800</v>
      </c>
      <c r="I23" s="4"/>
    </row>
    <row r="24" spans="1:9" ht="15.75" thickBot="1" x14ac:dyDescent="0.25">
      <c r="A24" s="120">
        <f t="shared" si="1"/>
        <v>0</v>
      </c>
      <c r="B24" s="40">
        <v>1</v>
      </c>
      <c r="C24" s="166" t="s">
        <v>27</v>
      </c>
      <c r="D24" s="167"/>
      <c r="E24" s="40" t="s">
        <v>10</v>
      </c>
      <c r="F24" s="107"/>
      <c r="G24" s="28">
        <v>450</v>
      </c>
      <c r="H24" s="28">
        <v>860</v>
      </c>
      <c r="I24" s="4"/>
    </row>
    <row r="25" spans="1:9" ht="15.75" thickBot="1" x14ac:dyDescent="0.25">
      <c r="A25" s="120">
        <f t="shared" si="1"/>
        <v>0</v>
      </c>
      <c r="B25" s="40">
        <v>1</v>
      </c>
      <c r="C25" s="166" t="s">
        <v>28</v>
      </c>
      <c r="D25" s="167"/>
      <c r="E25" s="40" t="s">
        <v>10</v>
      </c>
      <c r="F25" s="107"/>
      <c r="G25" s="28">
        <v>500</v>
      </c>
      <c r="H25" s="28">
        <v>920</v>
      </c>
      <c r="I25" s="4"/>
    </row>
    <row r="26" spans="1:9" s="20" customFormat="1" ht="66" customHeight="1" x14ac:dyDescent="0.2">
      <c r="A26" s="162" t="s">
        <v>29</v>
      </c>
      <c r="B26" s="163"/>
      <c r="C26" s="163"/>
      <c r="D26" s="163"/>
      <c r="E26" s="163"/>
      <c r="F26" s="106"/>
      <c r="G26" s="50"/>
      <c r="H26" s="50"/>
      <c r="I26" s="4"/>
    </row>
    <row r="27" spans="1:9" ht="15.75" customHeight="1" thickBot="1" x14ac:dyDescent="0.25">
      <c r="A27" s="120">
        <f>B27*F27</f>
        <v>0</v>
      </c>
      <c r="B27" s="11">
        <v>2</v>
      </c>
      <c r="C27" s="170" t="s">
        <v>30</v>
      </c>
      <c r="D27" s="171"/>
      <c r="E27" s="11" t="s">
        <v>10</v>
      </c>
      <c r="F27" s="107"/>
      <c r="G27" s="28">
        <v>100</v>
      </c>
      <c r="H27" s="28">
        <v>250</v>
      </c>
      <c r="I27" s="4"/>
    </row>
    <row r="28" spans="1:9" ht="27" customHeight="1" thickBot="1" x14ac:dyDescent="0.25">
      <c r="A28" s="120">
        <f>B28*F28</f>
        <v>0</v>
      </c>
      <c r="B28" s="40">
        <v>2</v>
      </c>
      <c r="C28" s="170" t="s">
        <v>31</v>
      </c>
      <c r="D28" s="171"/>
      <c r="E28" s="40" t="s">
        <v>10</v>
      </c>
      <c r="F28" s="107"/>
      <c r="G28" s="28">
        <v>150</v>
      </c>
      <c r="H28" s="28">
        <v>370</v>
      </c>
      <c r="I28" s="4"/>
    </row>
    <row r="29" spans="1:9" ht="39.75" customHeight="1" thickBot="1" x14ac:dyDescent="0.25">
      <c r="A29" s="120">
        <f>B29*F29</f>
        <v>0</v>
      </c>
      <c r="B29" s="40">
        <v>4</v>
      </c>
      <c r="C29" s="170" t="s">
        <v>32</v>
      </c>
      <c r="D29" s="171"/>
      <c r="E29" s="40" t="s">
        <v>10</v>
      </c>
      <c r="F29" s="107"/>
      <c r="G29" s="28">
        <v>90</v>
      </c>
      <c r="H29" s="28">
        <v>180</v>
      </c>
      <c r="I29" s="4"/>
    </row>
    <row r="30" spans="1:9" ht="69" customHeight="1" thickBot="1" x14ac:dyDescent="0.25">
      <c r="A30" s="120">
        <f>B30*F30</f>
        <v>0</v>
      </c>
      <c r="B30" s="40">
        <v>2</v>
      </c>
      <c r="C30" s="170" t="s">
        <v>33</v>
      </c>
      <c r="D30" s="171"/>
      <c r="E30" s="40" t="s">
        <v>10</v>
      </c>
      <c r="F30" s="107"/>
      <c r="G30" s="28">
        <v>250</v>
      </c>
      <c r="H30" s="28">
        <v>450</v>
      </c>
      <c r="I30" s="5"/>
    </row>
    <row r="31" spans="1:9" s="20" customFormat="1" ht="72.599999999999994" customHeight="1" x14ac:dyDescent="0.2">
      <c r="A31" s="162" t="s">
        <v>175</v>
      </c>
      <c r="B31" s="163"/>
      <c r="C31" s="163"/>
      <c r="D31" s="163"/>
      <c r="E31" s="163"/>
      <c r="F31" s="106"/>
      <c r="G31" s="50"/>
      <c r="H31" s="50"/>
      <c r="I31" s="5"/>
    </row>
    <row r="32" spans="1:9" ht="15.75" thickBot="1" x14ac:dyDescent="0.25">
      <c r="A32" s="120">
        <f t="shared" ref="A32:A41" si="2">B32*F32</f>
        <v>0</v>
      </c>
      <c r="B32" s="40">
        <v>1</v>
      </c>
      <c r="C32" s="172" t="s">
        <v>34</v>
      </c>
      <c r="D32" s="173"/>
      <c r="E32" s="40" t="s">
        <v>35</v>
      </c>
      <c r="F32" s="107"/>
      <c r="G32" s="28">
        <v>800</v>
      </c>
      <c r="H32" s="28">
        <v>1500</v>
      </c>
      <c r="I32" s="5"/>
    </row>
    <row r="33" spans="1:9" ht="15.75" customHeight="1" thickBot="1" x14ac:dyDescent="0.25">
      <c r="A33" s="120">
        <f t="shared" si="2"/>
        <v>0</v>
      </c>
      <c r="B33" s="40">
        <v>1</v>
      </c>
      <c r="C33" s="176" t="s">
        <v>36</v>
      </c>
      <c r="D33" s="177"/>
      <c r="E33" s="40" t="s">
        <v>35</v>
      </c>
      <c r="F33" s="107"/>
      <c r="G33" s="28">
        <v>1000</v>
      </c>
      <c r="H33" s="28">
        <v>1800</v>
      </c>
      <c r="I33" s="5"/>
    </row>
    <row r="34" spans="1:9" ht="15.75" customHeight="1" thickBot="1" x14ac:dyDescent="0.25">
      <c r="A34" s="120">
        <f t="shared" si="2"/>
        <v>0</v>
      </c>
      <c r="B34" s="40">
        <v>1</v>
      </c>
      <c r="C34" s="176" t="s">
        <v>37</v>
      </c>
      <c r="D34" s="177"/>
      <c r="E34" s="40" t="s">
        <v>35</v>
      </c>
      <c r="F34" s="107"/>
      <c r="G34" s="28">
        <v>1200</v>
      </c>
      <c r="H34" s="28">
        <v>2000</v>
      </c>
      <c r="I34" s="5"/>
    </row>
    <row r="35" spans="1:9" ht="18.600000000000001" customHeight="1" thickBot="1" x14ac:dyDescent="0.25">
      <c r="A35" s="120">
        <f t="shared" si="2"/>
        <v>0</v>
      </c>
      <c r="B35" s="40">
        <v>1</v>
      </c>
      <c r="C35" s="176" t="s">
        <v>38</v>
      </c>
      <c r="D35" s="177"/>
      <c r="E35" s="40" t="s">
        <v>35</v>
      </c>
      <c r="F35" s="107"/>
      <c r="G35" s="28">
        <v>1500</v>
      </c>
      <c r="H35" s="28">
        <v>2500</v>
      </c>
      <c r="I35" s="5"/>
    </row>
    <row r="36" spans="1:9" ht="22.9" customHeight="1" thickBot="1" x14ac:dyDescent="0.25">
      <c r="A36" s="120">
        <f t="shared" si="2"/>
        <v>0</v>
      </c>
      <c r="B36" s="40">
        <v>2</v>
      </c>
      <c r="C36" s="176" t="s">
        <v>39</v>
      </c>
      <c r="D36" s="177"/>
      <c r="E36" s="40" t="s">
        <v>35</v>
      </c>
      <c r="F36" s="107"/>
      <c r="G36" s="28">
        <v>1200</v>
      </c>
      <c r="H36" s="28">
        <v>2100</v>
      </c>
      <c r="I36" s="5"/>
    </row>
    <row r="37" spans="1:9" ht="22.9" customHeight="1" thickBot="1" x14ac:dyDescent="0.25">
      <c r="A37" s="120">
        <f t="shared" si="2"/>
        <v>0</v>
      </c>
      <c r="B37" s="40">
        <v>2</v>
      </c>
      <c r="C37" s="176" t="s">
        <v>40</v>
      </c>
      <c r="D37" s="177"/>
      <c r="E37" s="40" t="s">
        <v>35</v>
      </c>
      <c r="F37" s="107"/>
      <c r="G37" s="28">
        <v>2000</v>
      </c>
      <c r="H37" s="28">
        <v>3000</v>
      </c>
      <c r="I37" s="5"/>
    </row>
    <row r="38" spans="1:9" ht="24" customHeight="1" thickBot="1" x14ac:dyDescent="0.25">
      <c r="A38" s="120">
        <f t="shared" si="2"/>
        <v>0</v>
      </c>
      <c r="B38" s="40">
        <v>2</v>
      </c>
      <c r="C38" s="176" t="s">
        <v>41</v>
      </c>
      <c r="D38" s="177"/>
      <c r="E38" s="40" t="s">
        <v>35</v>
      </c>
      <c r="F38" s="107"/>
      <c r="G38" s="28">
        <v>2500</v>
      </c>
      <c r="H38" s="28">
        <v>4000</v>
      </c>
      <c r="I38" s="5"/>
    </row>
    <row r="39" spans="1:9" ht="15.75" customHeight="1" thickBot="1" x14ac:dyDescent="0.25">
      <c r="A39" s="120">
        <f t="shared" si="2"/>
        <v>0</v>
      </c>
      <c r="B39" s="40">
        <v>2</v>
      </c>
      <c r="C39" s="176" t="s">
        <v>42</v>
      </c>
      <c r="D39" s="177"/>
      <c r="E39" s="40" t="s">
        <v>35</v>
      </c>
      <c r="F39" s="107"/>
      <c r="G39" s="28">
        <v>1500</v>
      </c>
      <c r="H39" s="28">
        <v>2300</v>
      </c>
      <c r="I39" s="5"/>
    </row>
    <row r="40" spans="1:9" ht="15.75" customHeight="1" thickBot="1" x14ac:dyDescent="0.25">
      <c r="A40" s="120">
        <f t="shared" si="2"/>
        <v>0</v>
      </c>
      <c r="B40" s="40">
        <v>2</v>
      </c>
      <c r="C40" s="176" t="s">
        <v>43</v>
      </c>
      <c r="D40" s="177"/>
      <c r="E40" s="40" t="s">
        <v>35</v>
      </c>
      <c r="F40" s="107"/>
      <c r="G40" s="28">
        <v>2000</v>
      </c>
      <c r="H40" s="28">
        <v>3500</v>
      </c>
      <c r="I40" s="5"/>
    </row>
    <row r="41" spans="1:9" ht="20.45" customHeight="1" thickBot="1" x14ac:dyDescent="0.25">
      <c r="A41" s="120">
        <f t="shared" si="2"/>
        <v>0</v>
      </c>
      <c r="B41" s="40">
        <v>2</v>
      </c>
      <c r="C41" s="176" t="s">
        <v>44</v>
      </c>
      <c r="D41" s="177"/>
      <c r="E41" s="40" t="s">
        <v>35</v>
      </c>
      <c r="F41" s="107"/>
      <c r="G41" s="28">
        <v>2500</v>
      </c>
      <c r="H41" s="28">
        <v>4700</v>
      </c>
      <c r="I41" s="5"/>
    </row>
    <row r="42" spans="1:9" s="20" customFormat="1" ht="40.15" customHeight="1" x14ac:dyDescent="0.2">
      <c r="A42" s="162" t="s">
        <v>176</v>
      </c>
      <c r="B42" s="163"/>
      <c r="C42" s="163"/>
      <c r="D42" s="163"/>
      <c r="E42" s="163"/>
      <c r="F42" s="106"/>
      <c r="G42" s="51"/>
      <c r="H42" s="51"/>
      <c r="I42" s="5"/>
    </row>
    <row r="43" spans="1:9" ht="30.75" customHeight="1" x14ac:dyDescent="0.2">
      <c r="A43" s="120">
        <f>B43*F43</f>
        <v>0</v>
      </c>
      <c r="B43" s="40">
        <v>1</v>
      </c>
      <c r="C43" s="170" t="s">
        <v>177</v>
      </c>
      <c r="D43" s="171"/>
      <c r="E43" s="40" t="s">
        <v>45</v>
      </c>
      <c r="F43" s="107"/>
      <c r="G43" s="27">
        <v>300</v>
      </c>
      <c r="H43" s="27">
        <v>650</v>
      </c>
      <c r="I43" s="5"/>
    </row>
    <row r="44" spans="1:9" ht="32.25" customHeight="1" x14ac:dyDescent="0.2">
      <c r="A44" s="120">
        <f>B44*F44</f>
        <v>0</v>
      </c>
      <c r="B44" s="40">
        <v>1</v>
      </c>
      <c r="C44" s="170" t="s">
        <v>178</v>
      </c>
      <c r="D44" s="171"/>
      <c r="E44" s="40" t="s">
        <v>45</v>
      </c>
      <c r="F44" s="107"/>
      <c r="G44" s="27">
        <v>80</v>
      </c>
      <c r="H44" s="27">
        <v>160</v>
      </c>
      <c r="I44" s="5"/>
    </row>
    <row r="45" spans="1:9" ht="30" customHeight="1" x14ac:dyDescent="0.2">
      <c r="A45" s="120">
        <f>B45*F45</f>
        <v>0</v>
      </c>
      <c r="B45" s="9">
        <v>1</v>
      </c>
      <c r="C45" s="170" t="s">
        <v>179</v>
      </c>
      <c r="D45" s="171"/>
      <c r="E45" s="10" t="s">
        <v>45</v>
      </c>
      <c r="F45" s="107"/>
      <c r="G45" s="27">
        <v>60</v>
      </c>
      <c r="H45" s="27">
        <v>120</v>
      </c>
      <c r="I45" s="5"/>
    </row>
    <row r="46" spans="1:9" ht="104.25" customHeight="1" thickBot="1" x14ac:dyDescent="0.25">
      <c r="A46" s="120">
        <f>B46*F46</f>
        <v>0</v>
      </c>
      <c r="B46" s="12">
        <v>150</v>
      </c>
      <c r="C46" s="176" t="s">
        <v>180</v>
      </c>
      <c r="D46" s="177"/>
      <c r="E46" s="13" t="s">
        <v>45</v>
      </c>
      <c r="F46" s="107"/>
      <c r="G46" s="28">
        <v>60</v>
      </c>
      <c r="H46" s="28">
        <v>120</v>
      </c>
      <c r="I46" s="5"/>
    </row>
    <row r="47" spans="1:9" ht="54.75" customHeight="1" thickBot="1" x14ac:dyDescent="0.25">
      <c r="A47" s="120">
        <f>B47*F47</f>
        <v>0</v>
      </c>
      <c r="B47" s="12">
        <v>5</v>
      </c>
      <c r="C47" s="176" t="s">
        <v>46</v>
      </c>
      <c r="D47" s="177"/>
      <c r="E47" s="13" t="s">
        <v>35</v>
      </c>
      <c r="F47" s="107"/>
      <c r="G47" s="28">
        <v>100</v>
      </c>
      <c r="H47" s="28">
        <v>200</v>
      </c>
      <c r="I47" s="5"/>
    </row>
    <row r="48" spans="1:9" s="20" customFormat="1" ht="25.9" customHeight="1" x14ac:dyDescent="0.2">
      <c r="A48" s="205" t="s">
        <v>246</v>
      </c>
      <c r="B48" s="206"/>
      <c r="C48" s="206"/>
      <c r="D48" s="206"/>
      <c r="E48" s="206"/>
      <c r="F48" s="108"/>
      <c r="G48" s="52"/>
      <c r="H48" s="52"/>
      <c r="I48" s="5"/>
    </row>
    <row r="49" spans="1:9" ht="75.75" customHeight="1" x14ac:dyDescent="0.2">
      <c r="A49" s="121">
        <f t="shared" ref="A49:A57" si="3">B49*F49</f>
        <v>0</v>
      </c>
      <c r="B49" s="12">
        <v>5</v>
      </c>
      <c r="C49" s="170" t="s">
        <v>47</v>
      </c>
      <c r="D49" s="171"/>
      <c r="E49" s="13" t="s">
        <v>35</v>
      </c>
      <c r="F49" s="107"/>
      <c r="G49" s="18">
        <v>200</v>
      </c>
      <c r="H49" s="18">
        <v>400</v>
      </c>
      <c r="I49" s="5"/>
    </row>
    <row r="50" spans="1:9" ht="66.75" customHeight="1" x14ac:dyDescent="0.2">
      <c r="A50" s="121">
        <f t="shared" si="3"/>
        <v>0</v>
      </c>
      <c r="B50" s="12">
        <v>2</v>
      </c>
      <c r="C50" s="170" t="s">
        <v>181</v>
      </c>
      <c r="D50" s="171"/>
      <c r="E50" s="13" t="s">
        <v>35</v>
      </c>
      <c r="F50" s="107"/>
      <c r="G50" s="18">
        <v>70</v>
      </c>
      <c r="H50" s="18">
        <v>150</v>
      </c>
      <c r="I50" s="5"/>
    </row>
    <row r="51" spans="1:9" ht="79.5" customHeight="1" x14ac:dyDescent="0.2">
      <c r="A51" s="121">
        <f t="shared" si="3"/>
        <v>0</v>
      </c>
      <c r="B51" s="12">
        <v>10</v>
      </c>
      <c r="C51" s="176" t="s">
        <v>186</v>
      </c>
      <c r="D51" s="177"/>
      <c r="E51" s="13" t="s">
        <v>35</v>
      </c>
      <c r="F51" s="107"/>
      <c r="G51" s="18">
        <v>150</v>
      </c>
      <c r="H51" s="18">
        <v>300</v>
      </c>
      <c r="I51" s="5"/>
    </row>
    <row r="52" spans="1:9" ht="43.5" customHeight="1" x14ac:dyDescent="0.2">
      <c r="A52" s="121">
        <f t="shared" si="3"/>
        <v>0</v>
      </c>
      <c r="B52" s="14">
        <v>20</v>
      </c>
      <c r="C52" s="176" t="s">
        <v>184</v>
      </c>
      <c r="D52" s="177"/>
      <c r="E52" s="15" t="s">
        <v>35</v>
      </c>
      <c r="F52" s="107"/>
      <c r="G52" s="19">
        <v>15</v>
      </c>
      <c r="H52" s="19">
        <v>30</v>
      </c>
      <c r="I52" s="6"/>
    </row>
    <row r="53" spans="1:9" ht="61.5" customHeight="1" x14ac:dyDescent="0.2">
      <c r="A53" s="121">
        <f t="shared" si="3"/>
        <v>0</v>
      </c>
      <c r="B53" s="12">
        <v>60</v>
      </c>
      <c r="C53" s="176" t="s">
        <v>185</v>
      </c>
      <c r="D53" s="177"/>
      <c r="E53" s="13" t="s">
        <v>35</v>
      </c>
      <c r="F53" s="107"/>
      <c r="G53" s="18">
        <v>5</v>
      </c>
      <c r="H53" s="18">
        <v>10</v>
      </c>
      <c r="I53" s="5"/>
    </row>
    <row r="54" spans="1:9" ht="69.599999999999994" customHeight="1" x14ac:dyDescent="0.2">
      <c r="A54" s="121">
        <f t="shared" si="3"/>
        <v>0</v>
      </c>
      <c r="B54" s="40">
        <v>120</v>
      </c>
      <c r="C54" s="176" t="s">
        <v>187</v>
      </c>
      <c r="D54" s="177"/>
      <c r="E54" s="40" t="s">
        <v>48</v>
      </c>
      <c r="F54" s="107"/>
      <c r="G54" s="27">
        <v>100</v>
      </c>
      <c r="H54" s="27">
        <v>150</v>
      </c>
      <c r="I54" s="5"/>
    </row>
    <row r="55" spans="1:9" ht="75.75" customHeight="1" x14ac:dyDescent="0.2">
      <c r="A55" s="121">
        <f t="shared" si="3"/>
        <v>0</v>
      </c>
      <c r="B55" s="40">
        <v>20</v>
      </c>
      <c r="C55" s="176" t="s">
        <v>49</v>
      </c>
      <c r="D55" s="177"/>
      <c r="E55" s="40" t="s">
        <v>35</v>
      </c>
      <c r="F55" s="107"/>
      <c r="G55" s="27">
        <v>80</v>
      </c>
      <c r="H55" s="27">
        <v>150</v>
      </c>
      <c r="I55" s="5"/>
    </row>
    <row r="56" spans="1:9" s="20" customFormat="1" ht="75.75" customHeight="1" x14ac:dyDescent="0.2">
      <c r="A56" s="121">
        <f t="shared" si="3"/>
        <v>0</v>
      </c>
      <c r="B56" s="40">
        <v>120</v>
      </c>
      <c r="C56" s="176" t="s">
        <v>183</v>
      </c>
      <c r="D56" s="177"/>
      <c r="E56" s="40" t="s">
        <v>35</v>
      </c>
      <c r="F56" s="107"/>
      <c r="G56" s="27">
        <v>60</v>
      </c>
      <c r="H56" s="27">
        <v>110</v>
      </c>
      <c r="I56" s="5"/>
    </row>
    <row r="57" spans="1:9" ht="99" customHeight="1" x14ac:dyDescent="0.2">
      <c r="A57" s="121">
        <f t="shared" si="3"/>
        <v>0</v>
      </c>
      <c r="B57" s="40">
        <v>6</v>
      </c>
      <c r="C57" s="176" t="s">
        <v>182</v>
      </c>
      <c r="D57" s="177"/>
      <c r="E57" s="40" t="s">
        <v>50</v>
      </c>
      <c r="F57" s="107"/>
      <c r="G57" s="27">
        <v>700</v>
      </c>
      <c r="H57" s="27">
        <v>1500</v>
      </c>
      <c r="I57" s="5"/>
    </row>
    <row r="58" spans="1:9" s="20" customFormat="1" ht="74.25" customHeight="1" x14ac:dyDescent="0.2">
      <c r="A58" s="162" t="s">
        <v>51</v>
      </c>
      <c r="B58" s="163"/>
      <c r="C58" s="163"/>
      <c r="D58" s="163"/>
      <c r="E58" s="163"/>
      <c r="F58" s="106"/>
      <c r="G58" s="50"/>
      <c r="H58" s="50"/>
      <c r="I58" s="2"/>
    </row>
    <row r="59" spans="1:9" ht="15" x14ac:dyDescent="0.2">
      <c r="A59" s="120">
        <f>B59*F59</f>
        <v>0</v>
      </c>
      <c r="B59" s="40">
        <v>100</v>
      </c>
      <c r="C59" s="166" t="s">
        <v>52</v>
      </c>
      <c r="D59" s="167"/>
      <c r="E59" s="40" t="s">
        <v>48</v>
      </c>
      <c r="F59" s="107"/>
      <c r="G59" s="27">
        <v>60</v>
      </c>
      <c r="H59" s="27">
        <v>130</v>
      </c>
      <c r="I59" s="2"/>
    </row>
    <row r="60" spans="1:9" ht="39" customHeight="1" x14ac:dyDescent="0.2">
      <c r="A60" s="120">
        <f>B60*F60</f>
        <v>0</v>
      </c>
      <c r="B60" s="40">
        <v>40</v>
      </c>
      <c r="C60" s="170" t="s">
        <v>53</v>
      </c>
      <c r="D60" s="171"/>
      <c r="E60" s="40" t="s">
        <v>48</v>
      </c>
      <c r="F60" s="107"/>
      <c r="G60" s="27">
        <v>80</v>
      </c>
      <c r="H60" s="27">
        <v>180</v>
      </c>
      <c r="I60" s="2"/>
    </row>
    <row r="61" spans="1:9" s="20" customFormat="1" ht="58.5" customHeight="1" x14ac:dyDescent="0.2">
      <c r="A61" s="162" t="s">
        <v>54</v>
      </c>
      <c r="B61" s="163"/>
      <c r="C61" s="163"/>
      <c r="D61" s="163"/>
      <c r="E61" s="163"/>
      <c r="F61" s="106"/>
      <c r="G61" s="50"/>
      <c r="H61" s="50"/>
      <c r="I61" s="2"/>
    </row>
    <row r="62" spans="1:9" ht="15" x14ac:dyDescent="0.2">
      <c r="A62" s="122">
        <f>B62*F62</f>
        <v>0</v>
      </c>
      <c r="B62" s="40">
        <v>300</v>
      </c>
      <c r="C62" s="166" t="s">
        <v>55</v>
      </c>
      <c r="D62" s="167"/>
      <c r="E62" s="40" t="s">
        <v>48</v>
      </c>
      <c r="F62" s="107"/>
      <c r="G62" s="27">
        <v>30</v>
      </c>
      <c r="H62" s="27">
        <v>70</v>
      </c>
      <c r="I62" s="2"/>
    </row>
    <row r="63" spans="1:9" ht="15" x14ac:dyDescent="0.2">
      <c r="A63" s="122">
        <f>B63*F63</f>
        <v>0</v>
      </c>
      <c r="B63" s="40">
        <v>100</v>
      </c>
      <c r="C63" s="166" t="s">
        <v>56</v>
      </c>
      <c r="D63" s="167"/>
      <c r="E63" s="40" t="s">
        <v>48</v>
      </c>
      <c r="F63" s="107"/>
      <c r="G63" s="27">
        <v>30</v>
      </c>
      <c r="H63" s="27">
        <v>60</v>
      </c>
      <c r="I63" s="2"/>
    </row>
    <row r="64" spans="1:9" ht="15" x14ac:dyDescent="0.2">
      <c r="A64" s="122">
        <f>B64*F64</f>
        <v>0</v>
      </c>
      <c r="B64" s="40">
        <v>50</v>
      </c>
      <c r="C64" s="166" t="s">
        <v>57</v>
      </c>
      <c r="D64" s="167"/>
      <c r="E64" s="40" t="s">
        <v>48</v>
      </c>
      <c r="F64" s="107"/>
      <c r="G64" s="27">
        <v>25</v>
      </c>
      <c r="H64" s="27">
        <v>50</v>
      </c>
      <c r="I64" s="2"/>
    </row>
    <row r="65" spans="1:10" s="20" customFormat="1" ht="15" x14ac:dyDescent="0.2">
      <c r="A65" s="164" t="s">
        <v>58</v>
      </c>
      <c r="B65" s="165"/>
      <c r="C65" s="165"/>
      <c r="D65" s="165"/>
      <c r="E65" s="165"/>
      <c r="F65" s="109"/>
      <c r="G65" s="51"/>
      <c r="H65" s="51"/>
      <c r="I65" s="2"/>
    </row>
    <row r="66" spans="1:10" ht="15" x14ac:dyDescent="0.2">
      <c r="A66" s="122">
        <f>B66*F66</f>
        <v>0</v>
      </c>
      <c r="B66" s="40">
        <v>300</v>
      </c>
      <c r="C66" s="166" t="s">
        <v>59</v>
      </c>
      <c r="D66" s="167"/>
      <c r="E66" s="40" t="s">
        <v>48</v>
      </c>
      <c r="F66" s="107"/>
      <c r="G66" s="27">
        <v>20</v>
      </c>
      <c r="H66" s="27">
        <v>50</v>
      </c>
      <c r="I66" s="2"/>
      <c r="J66" s="20"/>
    </row>
    <row r="67" spans="1:10" ht="15" x14ac:dyDescent="0.2">
      <c r="A67" s="122">
        <f>B67*F67</f>
        <v>0</v>
      </c>
      <c r="B67" s="40">
        <v>100</v>
      </c>
      <c r="C67" s="166" t="s">
        <v>60</v>
      </c>
      <c r="D67" s="167"/>
      <c r="E67" s="40" t="s">
        <v>48</v>
      </c>
      <c r="F67" s="107"/>
      <c r="G67" s="27">
        <v>20</v>
      </c>
      <c r="H67" s="27">
        <v>35</v>
      </c>
      <c r="I67" s="2"/>
      <c r="J67" s="20"/>
    </row>
    <row r="68" spans="1:10" ht="15" x14ac:dyDescent="0.2">
      <c r="A68" s="122">
        <f>B68*F68</f>
        <v>0</v>
      </c>
      <c r="B68" s="40">
        <v>50</v>
      </c>
      <c r="C68" s="166" t="s">
        <v>61</v>
      </c>
      <c r="D68" s="167"/>
      <c r="E68" s="40" t="s">
        <v>48</v>
      </c>
      <c r="F68" s="107"/>
      <c r="G68" s="27">
        <v>20</v>
      </c>
      <c r="H68" s="27">
        <v>30</v>
      </c>
      <c r="I68" s="2"/>
      <c r="J68" s="20"/>
    </row>
    <row r="69" spans="1:10" ht="87.75" customHeight="1" x14ac:dyDescent="0.2">
      <c r="A69" s="122">
        <f>B69*F69</f>
        <v>0</v>
      </c>
      <c r="B69" s="40">
        <v>20</v>
      </c>
      <c r="C69" s="170" t="s">
        <v>62</v>
      </c>
      <c r="D69" s="171"/>
      <c r="E69" s="40" t="s">
        <v>45</v>
      </c>
      <c r="F69" s="107"/>
      <c r="G69" s="27">
        <v>120</v>
      </c>
      <c r="H69" s="27">
        <v>250</v>
      </c>
      <c r="I69" s="2"/>
      <c r="J69" s="20"/>
    </row>
    <row r="70" spans="1:10" s="20" customFormat="1" ht="43.5" customHeight="1" x14ac:dyDescent="0.2">
      <c r="A70" s="162" t="s">
        <v>63</v>
      </c>
      <c r="B70" s="163"/>
      <c r="C70" s="163"/>
      <c r="D70" s="163"/>
      <c r="E70" s="163"/>
      <c r="F70" s="106"/>
      <c r="G70" s="50"/>
      <c r="H70" s="50"/>
      <c r="I70" s="2"/>
    </row>
    <row r="71" spans="1:10" ht="15" x14ac:dyDescent="0.25">
      <c r="A71" s="120">
        <f t="shared" ref="A71:A77" si="4">B71*F71</f>
        <v>0</v>
      </c>
      <c r="B71" s="40">
        <v>20</v>
      </c>
      <c r="C71" s="166" t="s">
        <v>64</v>
      </c>
      <c r="D71" s="167"/>
      <c r="E71" s="40" t="s">
        <v>48</v>
      </c>
      <c r="F71" s="107"/>
      <c r="G71" s="27">
        <v>10</v>
      </c>
      <c r="H71" s="27">
        <v>30</v>
      </c>
      <c r="I71" s="22"/>
      <c r="J71" s="20"/>
    </row>
    <row r="72" spans="1:10" ht="15" x14ac:dyDescent="0.25">
      <c r="A72" s="120">
        <f t="shared" si="4"/>
        <v>0</v>
      </c>
      <c r="B72" s="40">
        <v>20</v>
      </c>
      <c r="C72" s="166" t="s">
        <v>65</v>
      </c>
      <c r="D72" s="167"/>
      <c r="E72" s="40" t="s">
        <v>48</v>
      </c>
      <c r="F72" s="107"/>
      <c r="G72" s="27">
        <v>15</v>
      </c>
      <c r="H72" s="27">
        <v>40</v>
      </c>
      <c r="I72" s="22"/>
      <c r="J72" s="20"/>
    </row>
    <row r="73" spans="1:10" ht="15" x14ac:dyDescent="0.25">
      <c r="A73" s="120">
        <f t="shared" si="4"/>
        <v>0</v>
      </c>
      <c r="B73" s="40">
        <v>10</v>
      </c>
      <c r="C73" s="166" t="s">
        <v>66</v>
      </c>
      <c r="D73" s="167"/>
      <c r="E73" s="40" t="s">
        <v>48</v>
      </c>
      <c r="F73" s="107"/>
      <c r="G73" s="27">
        <v>25</v>
      </c>
      <c r="H73" s="27">
        <v>60</v>
      </c>
      <c r="I73" s="22"/>
      <c r="J73" s="20"/>
    </row>
    <row r="74" spans="1:10" ht="43.5" customHeight="1" x14ac:dyDescent="0.25">
      <c r="A74" s="120">
        <f t="shared" si="4"/>
        <v>0</v>
      </c>
      <c r="B74" s="40">
        <v>10</v>
      </c>
      <c r="C74" s="170" t="s">
        <v>67</v>
      </c>
      <c r="D74" s="171"/>
      <c r="E74" s="40" t="s">
        <v>35</v>
      </c>
      <c r="F74" s="107"/>
      <c r="G74" s="27">
        <v>30</v>
      </c>
      <c r="H74" s="27">
        <v>100</v>
      </c>
      <c r="I74" s="22"/>
      <c r="J74" s="20"/>
    </row>
    <row r="75" spans="1:10" ht="45.75" customHeight="1" x14ac:dyDescent="0.25">
      <c r="A75" s="120">
        <f t="shared" si="4"/>
        <v>0</v>
      </c>
      <c r="B75" s="40">
        <v>2</v>
      </c>
      <c r="C75" s="170" t="s">
        <v>68</v>
      </c>
      <c r="D75" s="171"/>
      <c r="E75" s="40" t="s">
        <v>35</v>
      </c>
      <c r="F75" s="107"/>
      <c r="G75" s="27">
        <v>180</v>
      </c>
      <c r="H75" s="27">
        <v>600</v>
      </c>
      <c r="I75" s="22"/>
      <c r="J75" s="20"/>
    </row>
    <row r="76" spans="1:10" ht="43.5" customHeight="1" x14ac:dyDescent="0.25">
      <c r="A76" s="120">
        <f t="shared" si="4"/>
        <v>0</v>
      </c>
      <c r="B76" s="40">
        <v>2</v>
      </c>
      <c r="C76" s="170" t="s">
        <v>69</v>
      </c>
      <c r="D76" s="171"/>
      <c r="E76" s="40" t="s">
        <v>35</v>
      </c>
      <c r="F76" s="107"/>
      <c r="G76" s="27">
        <v>60</v>
      </c>
      <c r="H76" s="27">
        <v>120</v>
      </c>
      <c r="I76" s="22"/>
      <c r="J76" s="8"/>
    </row>
    <row r="77" spans="1:10" s="20" customFormat="1" ht="43.5" customHeight="1" x14ac:dyDescent="0.25">
      <c r="A77" s="120">
        <f t="shared" si="4"/>
        <v>0</v>
      </c>
      <c r="B77" s="40">
        <v>2</v>
      </c>
      <c r="C77" s="170" t="s">
        <v>70</v>
      </c>
      <c r="D77" s="171"/>
      <c r="E77" s="40" t="s">
        <v>35</v>
      </c>
      <c r="F77" s="107"/>
      <c r="G77" s="27">
        <v>180</v>
      </c>
      <c r="H77" s="27">
        <v>600</v>
      </c>
      <c r="I77" s="22"/>
      <c r="J77" s="8"/>
    </row>
    <row r="78" spans="1:10" s="20" customFormat="1" ht="43.5" customHeight="1" x14ac:dyDescent="0.25">
      <c r="A78" s="164" t="s">
        <v>188</v>
      </c>
      <c r="B78" s="165"/>
      <c r="C78" s="165"/>
      <c r="D78" s="165"/>
      <c r="E78" s="165"/>
      <c r="F78" s="109"/>
      <c r="G78" s="53"/>
      <c r="H78" s="53"/>
      <c r="I78" s="22"/>
      <c r="J78" s="8"/>
    </row>
    <row r="79" spans="1:10" s="20" customFormat="1" ht="43.5" customHeight="1" x14ac:dyDescent="0.25">
      <c r="A79" s="120">
        <f>B79*F79</f>
        <v>0</v>
      </c>
      <c r="B79" s="40">
        <v>5</v>
      </c>
      <c r="C79" s="170" t="s">
        <v>189</v>
      </c>
      <c r="D79" s="171"/>
      <c r="E79" s="40" t="s">
        <v>35</v>
      </c>
      <c r="F79" s="107"/>
      <c r="G79" s="27">
        <v>450</v>
      </c>
      <c r="H79" s="27">
        <v>1000</v>
      </c>
      <c r="I79" s="22"/>
      <c r="J79" s="8"/>
    </row>
    <row r="80" spans="1:10" s="20" customFormat="1" ht="43.5" customHeight="1" x14ac:dyDescent="0.25">
      <c r="A80" s="120">
        <f>B80*F80</f>
        <v>0</v>
      </c>
      <c r="B80" s="40">
        <v>2</v>
      </c>
      <c r="C80" s="170" t="s">
        <v>190</v>
      </c>
      <c r="D80" s="171"/>
      <c r="E80" s="40" t="s">
        <v>35</v>
      </c>
      <c r="F80" s="107"/>
      <c r="G80" s="27">
        <v>1200</v>
      </c>
      <c r="H80" s="27">
        <v>3500</v>
      </c>
      <c r="I80" s="22"/>
      <c r="J80" s="8"/>
    </row>
    <row r="81" spans="1:10" ht="39" customHeight="1" x14ac:dyDescent="0.25">
      <c r="A81" s="120">
        <f>B81*F81</f>
        <v>0</v>
      </c>
      <c r="B81" s="40">
        <v>2</v>
      </c>
      <c r="C81" s="170" t="s">
        <v>191</v>
      </c>
      <c r="D81" s="171"/>
      <c r="E81" s="40" t="s">
        <v>35</v>
      </c>
      <c r="F81" s="107"/>
      <c r="G81" s="27">
        <v>2500</v>
      </c>
      <c r="H81" s="27">
        <v>6000</v>
      </c>
      <c r="I81" s="22"/>
      <c r="J81" s="8"/>
    </row>
    <row r="82" spans="1:10" s="20" customFormat="1" ht="52.5" customHeight="1" x14ac:dyDescent="0.25">
      <c r="A82" s="168" t="s">
        <v>71</v>
      </c>
      <c r="B82" s="169"/>
      <c r="C82" s="169"/>
      <c r="D82" s="169"/>
      <c r="E82" s="169"/>
      <c r="F82" s="106"/>
      <c r="G82" s="50"/>
      <c r="H82" s="50"/>
      <c r="I82" s="22"/>
      <c r="J82" s="8"/>
    </row>
    <row r="83" spans="1:10" ht="15.75" thickBot="1" x14ac:dyDescent="0.3">
      <c r="A83" s="120">
        <f>B83*F83</f>
        <v>0</v>
      </c>
      <c r="B83" s="40">
        <v>50</v>
      </c>
      <c r="C83" s="166" t="s">
        <v>72</v>
      </c>
      <c r="D83" s="167"/>
      <c r="E83" s="40" t="s">
        <v>48</v>
      </c>
      <c r="F83" s="107"/>
      <c r="G83" s="28">
        <v>20</v>
      </c>
      <c r="H83" s="28">
        <v>45</v>
      </c>
      <c r="I83" s="22"/>
      <c r="J83" s="8"/>
    </row>
    <row r="84" spans="1:10" ht="15.75" thickBot="1" x14ac:dyDescent="0.3">
      <c r="A84" s="120">
        <f>B84*F84</f>
        <v>0</v>
      </c>
      <c r="B84" s="40">
        <v>50</v>
      </c>
      <c r="C84" s="166" t="s">
        <v>73</v>
      </c>
      <c r="D84" s="167"/>
      <c r="E84" s="40" t="s">
        <v>48</v>
      </c>
      <c r="F84" s="107"/>
      <c r="G84" s="28">
        <v>15</v>
      </c>
      <c r="H84" s="28">
        <v>35</v>
      </c>
      <c r="I84" s="22"/>
      <c r="J84" s="8"/>
    </row>
    <row r="85" spans="1:10" ht="15.75" thickBot="1" x14ac:dyDescent="0.3">
      <c r="A85" s="120">
        <f>B85*F85</f>
        <v>0</v>
      </c>
      <c r="B85" s="40">
        <v>50</v>
      </c>
      <c r="C85" s="166" t="s">
        <v>74</v>
      </c>
      <c r="D85" s="167"/>
      <c r="E85" s="40" t="s">
        <v>48</v>
      </c>
      <c r="F85" s="107"/>
      <c r="G85" s="28">
        <v>15</v>
      </c>
      <c r="H85" s="28">
        <v>30</v>
      </c>
      <c r="I85" s="22"/>
      <c r="J85" s="20"/>
    </row>
    <row r="86" spans="1:10" ht="15.75" thickBot="1" x14ac:dyDescent="0.3">
      <c r="A86" s="120">
        <f>B86*F86</f>
        <v>0</v>
      </c>
      <c r="B86" s="40">
        <v>20</v>
      </c>
      <c r="C86" s="166" t="s">
        <v>75</v>
      </c>
      <c r="D86" s="167"/>
      <c r="E86" s="40" t="s">
        <v>48</v>
      </c>
      <c r="F86" s="107"/>
      <c r="G86" s="28">
        <v>10</v>
      </c>
      <c r="H86" s="28">
        <v>20</v>
      </c>
      <c r="I86" s="22"/>
      <c r="J86" s="20"/>
    </row>
    <row r="87" spans="1:10" s="20" customFormat="1" ht="39.6" customHeight="1" x14ac:dyDescent="0.25">
      <c r="A87" s="162" t="s">
        <v>200</v>
      </c>
      <c r="B87" s="163"/>
      <c r="C87" s="163"/>
      <c r="D87" s="163"/>
      <c r="E87" s="163"/>
      <c r="F87" s="110"/>
      <c r="G87" s="47"/>
      <c r="H87" s="48"/>
      <c r="I87" s="22"/>
    </row>
    <row r="88" spans="1:10" ht="43.9" customHeight="1" x14ac:dyDescent="0.25">
      <c r="A88" s="120">
        <f t="shared" ref="A88:A94" si="5">B88*F88</f>
        <v>0</v>
      </c>
      <c r="B88" s="40">
        <v>5</v>
      </c>
      <c r="C88" s="176" t="s">
        <v>201</v>
      </c>
      <c r="D88" s="177"/>
      <c r="E88" s="40" t="s">
        <v>35</v>
      </c>
      <c r="F88" s="107"/>
      <c r="G88" s="27">
        <v>180</v>
      </c>
      <c r="H88" s="27">
        <v>325</v>
      </c>
      <c r="I88" s="24"/>
      <c r="J88" s="20"/>
    </row>
    <row r="89" spans="1:10" s="20" customFormat="1" ht="24" customHeight="1" x14ac:dyDescent="0.25">
      <c r="A89" s="120">
        <f t="shared" si="5"/>
        <v>0</v>
      </c>
      <c r="B89" s="40">
        <v>5</v>
      </c>
      <c r="C89" s="176" t="s">
        <v>202</v>
      </c>
      <c r="D89" s="177"/>
      <c r="E89" s="40" t="s">
        <v>35</v>
      </c>
      <c r="F89" s="107"/>
      <c r="G89" s="27">
        <v>200</v>
      </c>
      <c r="H89" s="27">
        <v>365</v>
      </c>
      <c r="I89" s="24"/>
    </row>
    <row r="90" spans="1:10" s="20" customFormat="1" ht="24" customHeight="1" x14ac:dyDescent="0.25">
      <c r="A90" s="120">
        <f t="shared" si="5"/>
        <v>0</v>
      </c>
      <c r="B90" s="40">
        <v>5</v>
      </c>
      <c r="C90" s="176" t="s">
        <v>206</v>
      </c>
      <c r="D90" s="177"/>
      <c r="E90" s="40" t="s">
        <v>35</v>
      </c>
      <c r="F90" s="107"/>
      <c r="G90" s="27">
        <v>220</v>
      </c>
      <c r="H90" s="27">
        <v>450</v>
      </c>
      <c r="I90" s="24"/>
    </row>
    <row r="91" spans="1:10" s="20" customFormat="1" ht="24" customHeight="1" x14ac:dyDescent="0.25">
      <c r="A91" s="120">
        <f t="shared" si="5"/>
        <v>0</v>
      </c>
      <c r="B91" s="40">
        <v>5</v>
      </c>
      <c r="C91" s="176" t="s">
        <v>207</v>
      </c>
      <c r="D91" s="177"/>
      <c r="E91" s="40" t="s">
        <v>35</v>
      </c>
      <c r="F91" s="107"/>
      <c r="G91" s="27">
        <v>300</v>
      </c>
      <c r="H91" s="27">
        <v>650</v>
      </c>
      <c r="I91" s="24"/>
    </row>
    <row r="92" spans="1:10" s="20" customFormat="1" ht="24" customHeight="1" x14ac:dyDescent="0.25">
      <c r="A92" s="120">
        <f t="shared" si="5"/>
        <v>0</v>
      </c>
      <c r="B92" s="40">
        <v>2</v>
      </c>
      <c r="C92" s="176" t="s">
        <v>203</v>
      </c>
      <c r="D92" s="177"/>
      <c r="E92" s="40" t="s">
        <v>35</v>
      </c>
      <c r="F92" s="107"/>
      <c r="G92" s="27">
        <v>800</v>
      </c>
      <c r="H92" s="27">
        <v>1500</v>
      </c>
      <c r="I92" s="24"/>
    </row>
    <row r="93" spans="1:10" s="20" customFormat="1" ht="24" customHeight="1" x14ac:dyDescent="0.25">
      <c r="A93" s="120">
        <f t="shared" si="5"/>
        <v>0</v>
      </c>
      <c r="B93" s="40">
        <v>2</v>
      </c>
      <c r="C93" s="176" t="s">
        <v>204</v>
      </c>
      <c r="D93" s="177"/>
      <c r="E93" s="40" t="s">
        <v>35</v>
      </c>
      <c r="F93" s="107"/>
      <c r="G93" s="27">
        <v>1000</v>
      </c>
      <c r="H93" s="27">
        <v>2300</v>
      </c>
      <c r="I93" s="24"/>
    </row>
    <row r="94" spans="1:10" ht="30" customHeight="1" x14ac:dyDescent="0.25">
      <c r="A94" s="120">
        <f t="shared" si="5"/>
        <v>0</v>
      </c>
      <c r="B94" s="40">
        <v>2</v>
      </c>
      <c r="C94" s="176" t="s">
        <v>205</v>
      </c>
      <c r="D94" s="177"/>
      <c r="E94" s="40" t="s">
        <v>35</v>
      </c>
      <c r="F94" s="107"/>
      <c r="G94" s="27">
        <v>1500</v>
      </c>
      <c r="H94" s="27">
        <v>3500</v>
      </c>
      <c r="I94" s="24"/>
      <c r="J94" s="20"/>
    </row>
    <row r="95" spans="1:10" s="20" customFormat="1" ht="54" customHeight="1" x14ac:dyDescent="0.25">
      <c r="A95" s="162" t="s">
        <v>192</v>
      </c>
      <c r="B95" s="163"/>
      <c r="C95" s="163"/>
      <c r="D95" s="163"/>
      <c r="E95" s="163"/>
      <c r="F95" s="111"/>
      <c r="G95" s="49"/>
      <c r="H95" s="50"/>
      <c r="I95" s="24"/>
    </row>
    <row r="96" spans="1:10" s="20" customFormat="1" ht="27.6" customHeight="1" x14ac:dyDescent="0.25">
      <c r="A96" s="120">
        <f t="shared" ref="A96:A102" si="6">B96*F96</f>
        <v>0</v>
      </c>
      <c r="B96" s="40">
        <v>5</v>
      </c>
      <c r="C96" s="170" t="s">
        <v>193</v>
      </c>
      <c r="D96" s="171"/>
      <c r="E96" s="40" t="s">
        <v>35</v>
      </c>
      <c r="F96" s="107"/>
      <c r="G96" s="27">
        <v>60</v>
      </c>
      <c r="H96" s="27">
        <v>150</v>
      </c>
      <c r="I96" s="24"/>
    </row>
    <row r="97" spans="1:10" s="20" customFormat="1" ht="31.15" customHeight="1" x14ac:dyDescent="0.25">
      <c r="A97" s="120">
        <f t="shared" si="6"/>
        <v>0</v>
      </c>
      <c r="B97" s="40">
        <v>6</v>
      </c>
      <c r="C97" s="170" t="s">
        <v>194</v>
      </c>
      <c r="D97" s="171"/>
      <c r="E97" s="40" t="s">
        <v>35</v>
      </c>
      <c r="F97" s="107"/>
      <c r="G97" s="27">
        <v>150</v>
      </c>
      <c r="H97" s="27">
        <v>400</v>
      </c>
      <c r="I97" s="24"/>
    </row>
    <row r="98" spans="1:10" s="20" customFormat="1" ht="31.15" customHeight="1" x14ac:dyDescent="0.25">
      <c r="A98" s="120">
        <f t="shared" si="6"/>
        <v>0</v>
      </c>
      <c r="B98" s="40">
        <v>3</v>
      </c>
      <c r="C98" s="25"/>
      <c r="D98" s="26" t="s">
        <v>195</v>
      </c>
      <c r="E98" s="40" t="s">
        <v>35</v>
      </c>
      <c r="F98" s="107"/>
      <c r="G98" s="27">
        <v>500</v>
      </c>
      <c r="H98" s="27">
        <v>1200</v>
      </c>
      <c r="I98" s="24"/>
    </row>
    <row r="99" spans="1:10" s="20" customFormat="1" ht="30.6" customHeight="1" x14ac:dyDescent="0.25">
      <c r="A99" s="120">
        <f t="shared" si="6"/>
        <v>0</v>
      </c>
      <c r="B99" s="40">
        <v>1</v>
      </c>
      <c r="C99" s="25"/>
      <c r="D99" s="26" t="s">
        <v>196</v>
      </c>
      <c r="E99" s="40" t="s">
        <v>35</v>
      </c>
      <c r="F99" s="107"/>
      <c r="G99" s="27">
        <v>800</v>
      </c>
      <c r="H99" s="27">
        <v>2200</v>
      </c>
      <c r="I99" s="24"/>
    </row>
    <row r="100" spans="1:10" s="20" customFormat="1" ht="29.45" customHeight="1" x14ac:dyDescent="0.25">
      <c r="A100" s="120">
        <f t="shared" si="6"/>
        <v>0</v>
      </c>
      <c r="B100" s="40">
        <v>1</v>
      </c>
      <c r="C100" s="25"/>
      <c r="D100" s="26" t="s">
        <v>197</v>
      </c>
      <c r="E100" s="40" t="s">
        <v>35</v>
      </c>
      <c r="F100" s="107"/>
      <c r="G100" s="27">
        <v>1000</v>
      </c>
      <c r="H100" s="27">
        <v>3000</v>
      </c>
      <c r="I100" s="24"/>
    </row>
    <row r="101" spans="1:10" s="20" customFormat="1" ht="29.45" customHeight="1" x14ac:dyDescent="0.25">
      <c r="A101" s="120">
        <f t="shared" si="6"/>
        <v>0</v>
      </c>
      <c r="B101" s="40">
        <v>1</v>
      </c>
      <c r="C101" s="25"/>
      <c r="D101" s="26" t="s">
        <v>198</v>
      </c>
      <c r="E101" s="40" t="s">
        <v>35</v>
      </c>
      <c r="F101" s="107"/>
      <c r="G101" s="27">
        <v>2000</v>
      </c>
      <c r="H101" s="27">
        <v>6000</v>
      </c>
      <c r="I101" s="24"/>
    </row>
    <row r="102" spans="1:10" s="20" customFormat="1" ht="28.15" customHeight="1" x14ac:dyDescent="0.25">
      <c r="A102" s="120">
        <f t="shared" si="6"/>
        <v>0</v>
      </c>
      <c r="B102" s="40">
        <v>1</v>
      </c>
      <c r="C102" s="170" t="s">
        <v>199</v>
      </c>
      <c r="D102" s="171"/>
      <c r="E102" s="40" t="s">
        <v>35</v>
      </c>
      <c r="F102" s="107"/>
      <c r="G102" s="27">
        <v>3000</v>
      </c>
      <c r="H102" s="27">
        <v>12000</v>
      </c>
      <c r="I102" s="24"/>
    </row>
    <row r="103" spans="1:10" ht="30.75" customHeight="1" x14ac:dyDescent="0.25">
      <c r="A103" s="162" t="s">
        <v>208</v>
      </c>
      <c r="B103" s="163"/>
      <c r="C103" s="163"/>
      <c r="D103" s="163"/>
      <c r="E103" s="163"/>
      <c r="F103" s="111"/>
      <c r="G103" s="49"/>
      <c r="H103" s="50"/>
      <c r="I103" s="23"/>
      <c r="J103" s="20"/>
    </row>
    <row r="104" spans="1:10" s="20" customFormat="1" ht="30.75" customHeight="1" x14ac:dyDescent="0.25">
      <c r="A104" s="120">
        <f>B104*F104</f>
        <v>0</v>
      </c>
      <c r="B104" s="40">
        <v>10</v>
      </c>
      <c r="C104" s="170" t="s">
        <v>209</v>
      </c>
      <c r="D104" s="171"/>
      <c r="E104" s="40" t="s">
        <v>35</v>
      </c>
      <c r="F104" s="107"/>
      <c r="G104" s="27">
        <v>120</v>
      </c>
      <c r="H104" s="27">
        <v>350</v>
      </c>
      <c r="I104" s="23"/>
    </row>
    <row r="105" spans="1:10" s="20" customFormat="1" ht="30.75" customHeight="1" x14ac:dyDescent="0.25">
      <c r="A105" s="120">
        <f>B105*F105</f>
        <v>0</v>
      </c>
      <c r="B105" s="40">
        <v>5</v>
      </c>
      <c r="C105" s="170" t="s">
        <v>210</v>
      </c>
      <c r="D105" s="171"/>
      <c r="E105" s="40" t="s">
        <v>35</v>
      </c>
      <c r="F105" s="107"/>
      <c r="G105" s="27">
        <v>50</v>
      </c>
      <c r="H105" s="27">
        <v>100</v>
      </c>
      <c r="I105" s="23"/>
    </row>
    <row r="106" spans="1:10" s="20" customFormat="1" ht="30.75" customHeight="1" x14ac:dyDescent="0.25">
      <c r="A106" s="120">
        <f>B106*F106</f>
        <v>0</v>
      </c>
      <c r="B106" s="40">
        <v>2</v>
      </c>
      <c r="C106" s="170" t="s">
        <v>211</v>
      </c>
      <c r="D106" s="171"/>
      <c r="E106" s="40" t="s">
        <v>35</v>
      </c>
      <c r="F106" s="107"/>
      <c r="G106" s="27">
        <v>150</v>
      </c>
      <c r="H106" s="27">
        <v>300</v>
      </c>
      <c r="I106" s="23"/>
    </row>
    <row r="107" spans="1:10" s="20" customFormat="1" ht="30.75" customHeight="1" x14ac:dyDescent="0.25">
      <c r="A107" s="120">
        <f>B107*F107</f>
        <v>0</v>
      </c>
      <c r="B107" s="40">
        <v>2</v>
      </c>
      <c r="C107" s="170" t="s">
        <v>212</v>
      </c>
      <c r="D107" s="171"/>
      <c r="E107" s="40" t="s">
        <v>35</v>
      </c>
      <c r="F107" s="107"/>
      <c r="G107" s="27">
        <v>200</v>
      </c>
      <c r="H107" s="27">
        <v>400</v>
      </c>
      <c r="I107" s="23"/>
    </row>
    <row r="108" spans="1:10" s="20" customFormat="1" ht="34.5" customHeight="1" x14ac:dyDescent="0.2">
      <c r="A108" s="164" t="s">
        <v>76</v>
      </c>
      <c r="B108" s="165"/>
      <c r="C108" s="165"/>
      <c r="D108" s="165"/>
      <c r="E108" s="165"/>
      <c r="F108" s="109"/>
      <c r="G108" s="51"/>
      <c r="H108" s="51"/>
      <c r="I108" s="7"/>
    </row>
    <row r="109" spans="1:10" ht="15.75" thickBot="1" x14ac:dyDescent="0.25">
      <c r="A109" s="120">
        <f>B109*F109</f>
        <v>0</v>
      </c>
      <c r="B109" s="40">
        <v>10</v>
      </c>
      <c r="C109" s="166" t="s">
        <v>77</v>
      </c>
      <c r="D109" s="167"/>
      <c r="E109" s="40" t="s">
        <v>35</v>
      </c>
      <c r="F109" s="107"/>
      <c r="G109" s="36">
        <v>40</v>
      </c>
      <c r="H109" s="36">
        <v>80</v>
      </c>
      <c r="I109" s="4"/>
      <c r="J109" s="20"/>
    </row>
    <row r="110" spans="1:10" ht="15.75" thickBot="1" x14ac:dyDescent="0.25">
      <c r="A110" s="120">
        <f>B110*F110</f>
        <v>0</v>
      </c>
      <c r="B110" s="40">
        <v>10</v>
      </c>
      <c r="C110" s="166" t="s">
        <v>78</v>
      </c>
      <c r="D110" s="167"/>
      <c r="E110" s="40" t="s">
        <v>35</v>
      </c>
      <c r="F110" s="107"/>
      <c r="G110" s="36">
        <v>30</v>
      </c>
      <c r="H110" s="36">
        <v>60</v>
      </c>
      <c r="I110" s="4"/>
      <c r="J110" s="20"/>
    </row>
    <row r="111" spans="1:10" ht="15.75" thickBot="1" x14ac:dyDescent="0.25">
      <c r="A111" s="120">
        <f>B111*F111</f>
        <v>0</v>
      </c>
      <c r="B111" s="40">
        <v>10</v>
      </c>
      <c r="C111" s="166" t="s">
        <v>79</v>
      </c>
      <c r="D111" s="167"/>
      <c r="E111" s="40" t="s">
        <v>35</v>
      </c>
      <c r="F111" s="107"/>
      <c r="G111" s="36">
        <v>25</v>
      </c>
      <c r="H111" s="36">
        <v>50</v>
      </c>
      <c r="I111" s="4"/>
      <c r="J111" s="20"/>
    </row>
    <row r="112" spans="1:10" ht="15.75" thickBot="1" x14ac:dyDescent="0.25">
      <c r="A112" s="120">
        <f>B112*F112</f>
        <v>0</v>
      </c>
      <c r="B112" s="40">
        <v>10</v>
      </c>
      <c r="C112" s="166" t="s">
        <v>80</v>
      </c>
      <c r="D112" s="167"/>
      <c r="E112" s="40" t="s">
        <v>35</v>
      </c>
      <c r="F112" s="107"/>
      <c r="G112" s="36">
        <v>20</v>
      </c>
      <c r="H112" s="36">
        <v>40</v>
      </c>
      <c r="I112" s="4"/>
      <c r="J112" s="20"/>
    </row>
    <row r="113" spans="1:9" ht="51.75" customHeight="1" thickBot="1" x14ac:dyDescent="0.25">
      <c r="A113" s="120">
        <f>B113*F113</f>
        <v>0</v>
      </c>
      <c r="B113" s="40">
        <v>10</v>
      </c>
      <c r="C113" s="170" t="s">
        <v>81</v>
      </c>
      <c r="D113" s="171"/>
      <c r="E113" s="40" t="s">
        <v>35</v>
      </c>
      <c r="F113" s="107"/>
      <c r="G113" s="36">
        <v>10</v>
      </c>
      <c r="H113" s="36">
        <v>20</v>
      </c>
      <c r="I113" s="4"/>
    </row>
    <row r="114" spans="1:9" s="20" customFormat="1" ht="15" customHeight="1" x14ac:dyDescent="0.2">
      <c r="A114" s="162" t="s">
        <v>82</v>
      </c>
      <c r="B114" s="163"/>
      <c r="C114" s="163"/>
      <c r="D114" s="163"/>
      <c r="E114" s="163"/>
      <c r="F114" s="106"/>
      <c r="G114" s="50"/>
      <c r="H114" s="50"/>
      <c r="I114" s="4"/>
    </row>
    <row r="115" spans="1:9" ht="15" x14ac:dyDescent="0.2">
      <c r="A115" s="120">
        <f>B115*F115</f>
        <v>0</v>
      </c>
      <c r="B115" s="40">
        <v>10</v>
      </c>
      <c r="C115" s="166" t="s">
        <v>83</v>
      </c>
      <c r="D115" s="167"/>
      <c r="E115" s="40" t="s">
        <v>35</v>
      </c>
      <c r="F115" s="107"/>
      <c r="G115" s="27">
        <v>50</v>
      </c>
      <c r="H115" s="27">
        <v>100</v>
      </c>
      <c r="I115" s="4"/>
    </row>
    <row r="116" spans="1:9" ht="15" x14ac:dyDescent="0.2">
      <c r="A116" s="120">
        <f>B116*F116</f>
        <v>0</v>
      </c>
      <c r="B116" s="40">
        <v>10</v>
      </c>
      <c r="C116" s="166" t="s">
        <v>84</v>
      </c>
      <c r="D116" s="167"/>
      <c r="E116" s="40" t="s">
        <v>35</v>
      </c>
      <c r="F116" s="107"/>
      <c r="G116" s="27">
        <v>60</v>
      </c>
      <c r="H116" s="27">
        <v>120</v>
      </c>
      <c r="I116" s="4"/>
    </row>
    <row r="117" spans="1:9" s="20" customFormat="1" ht="26.25" customHeight="1" x14ac:dyDescent="0.2">
      <c r="A117" s="162" t="s">
        <v>85</v>
      </c>
      <c r="B117" s="163"/>
      <c r="C117" s="163"/>
      <c r="D117" s="163"/>
      <c r="E117" s="163"/>
      <c r="F117" s="106"/>
      <c r="G117" s="50"/>
      <c r="H117" s="50"/>
    </row>
    <row r="118" spans="1:9" ht="15" x14ac:dyDescent="0.2">
      <c r="A118" s="120">
        <f>B118*F118</f>
        <v>0</v>
      </c>
      <c r="B118" s="40">
        <v>5</v>
      </c>
      <c r="C118" s="166" t="s">
        <v>83</v>
      </c>
      <c r="D118" s="167"/>
      <c r="E118" s="40" t="s">
        <v>35</v>
      </c>
      <c r="F118" s="107"/>
      <c r="G118" s="27">
        <v>70</v>
      </c>
      <c r="H118" s="27">
        <v>150</v>
      </c>
      <c r="I118" s="20"/>
    </row>
    <row r="119" spans="1:9" ht="15" x14ac:dyDescent="0.2">
      <c r="A119" s="120">
        <f>B119*F119</f>
        <v>0</v>
      </c>
      <c r="B119" s="40">
        <v>5</v>
      </c>
      <c r="C119" s="166" t="s">
        <v>84</v>
      </c>
      <c r="D119" s="167"/>
      <c r="E119" s="40" t="s">
        <v>35</v>
      </c>
      <c r="F119" s="107"/>
      <c r="G119" s="27">
        <v>80</v>
      </c>
      <c r="H119" s="27">
        <v>180</v>
      </c>
      <c r="I119" s="20"/>
    </row>
    <row r="120" spans="1:9" s="20" customFormat="1" ht="39.75" customHeight="1" x14ac:dyDescent="0.2">
      <c r="A120" s="162" t="s">
        <v>86</v>
      </c>
      <c r="B120" s="163"/>
      <c r="C120" s="163"/>
      <c r="D120" s="163"/>
      <c r="E120" s="163"/>
      <c r="F120" s="106"/>
      <c r="G120" s="50"/>
      <c r="H120" s="50"/>
    </row>
    <row r="121" spans="1:9" ht="15.75" thickBot="1" x14ac:dyDescent="0.25">
      <c r="A121" s="120">
        <f t="shared" ref="A121:A126" si="7">B121*F121</f>
        <v>0</v>
      </c>
      <c r="B121" s="40">
        <v>4</v>
      </c>
      <c r="C121" s="166" t="s">
        <v>87</v>
      </c>
      <c r="D121" s="167"/>
      <c r="E121" s="40" t="s">
        <v>35</v>
      </c>
      <c r="F121" s="107"/>
      <c r="G121" s="36">
        <v>50</v>
      </c>
      <c r="H121" s="36">
        <v>80</v>
      </c>
      <c r="I121" s="20"/>
    </row>
    <row r="122" spans="1:9" ht="15.75" thickBot="1" x14ac:dyDescent="0.25">
      <c r="A122" s="120">
        <f t="shared" si="7"/>
        <v>0</v>
      </c>
      <c r="B122" s="40">
        <v>4</v>
      </c>
      <c r="C122" s="166" t="s">
        <v>88</v>
      </c>
      <c r="D122" s="167"/>
      <c r="E122" s="40" t="s">
        <v>50</v>
      </c>
      <c r="F122" s="107"/>
      <c r="G122" s="36">
        <v>50</v>
      </c>
      <c r="H122" s="36">
        <v>100</v>
      </c>
      <c r="I122" s="20"/>
    </row>
    <row r="123" spans="1:9" ht="15.75" thickBot="1" x14ac:dyDescent="0.25">
      <c r="A123" s="120">
        <f t="shared" si="7"/>
        <v>0</v>
      </c>
      <c r="B123" s="40">
        <v>4</v>
      </c>
      <c r="C123" s="166" t="s">
        <v>89</v>
      </c>
      <c r="D123" s="167"/>
      <c r="E123" s="40" t="s">
        <v>35</v>
      </c>
      <c r="F123" s="107"/>
      <c r="G123" s="36">
        <v>50</v>
      </c>
      <c r="H123" s="36">
        <v>100</v>
      </c>
      <c r="I123" s="20"/>
    </row>
    <row r="124" spans="1:9" ht="15.75" thickBot="1" x14ac:dyDescent="0.25">
      <c r="A124" s="120">
        <f t="shared" si="7"/>
        <v>0</v>
      </c>
      <c r="B124" s="40">
        <v>4</v>
      </c>
      <c r="C124" s="166" t="s">
        <v>90</v>
      </c>
      <c r="D124" s="167"/>
      <c r="E124" s="40" t="s">
        <v>35</v>
      </c>
      <c r="F124" s="107"/>
      <c r="G124" s="36">
        <v>60</v>
      </c>
      <c r="H124" s="36">
        <v>120</v>
      </c>
      <c r="I124" s="20"/>
    </row>
    <row r="125" spans="1:9" ht="15.75" thickBot="1" x14ac:dyDescent="0.25">
      <c r="A125" s="120">
        <f t="shared" si="7"/>
        <v>0</v>
      </c>
      <c r="B125" s="40">
        <v>4</v>
      </c>
      <c r="C125" s="166" t="s">
        <v>91</v>
      </c>
      <c r="D125" s="167"/>
      <c r="E125" s="40" t="s">
        <v>35</v>
      </c>
      <c r="F125" s="107"/>
      <c r="G125" s="36">
        <v>60</v>
      </c>
      <c r="H125" s="36">
        <v>120</v>
      </c>
      <c r="I125" s="20"/>
    </row>
    <row r="126" spans="1:9" ht="15.75" thickBot="1" x14ac:dyDescent="0.25">
      <c r="A126" s="120">
        <f t="shared" si="7"/>
        <v>0</v>
      </c>
      <c r="B126" s="40">
        <v>4</v>
      </c>
      <c r="C126" s="166" t="s">
        <v>92</v>
      </c>
      <c r="D126" s="167"/>
      <c r="E126" s="40" t="s">
        <v>35</v>
      </c>
      <c r="F126" s="107"/>
      <c r="G126" s="36">
        <v>70</v>
      </c>
      <c r="H126" s="36">
        <v>140</v>
      </c>
      <c r="I126" s="20"/>
    </row>
    <row r="127" spans="1:9" s="20" customFormat="1" ht="15" x14ac:dyDescent="0.2">
      <c r="A127" s="164" t="s">
        <v>93</v>
      </c>
      <c r="B127" s="165"/>
      <c r="C127" s="165"/>
      <c r="D127" s="165"/>
      <c r="E127" s="165"/>
      <c r="F127" s="109"/>
      <c r="G127" s="51"/>
      <c r="H127" s="51"/>
    </row>
    <row r="128" spans="1:9" ht="15.75" thickBot="1" x14ac:dyDescent="0.25">
      <c r="A128" s="120">
        <f>B128*F128</f>
        <v>0</v>
      </c>
      <c r="B128" s="40">
        <v>1</v>
      </c>
      <c r="C128" s="166" t="s">
        <v>84</v>
      </c>
      <c r="D128" s="167"/>
      <c r="E128" s="40" t="s">
        <v>35</v>
      </c>
      <c r="F128" s="107"/>
      <c r="G128" s="36">
        <v>40</v>
      </c>
      <c r="H128" s="36">
        <v>90</v>
      </c>
      <c r="I128" s="20"/>
    </row>
    <row r="129" spans="1:10" ht="15.75" thickBot="1" x14ac:dyDescent="0.25">
      <c r="A129" s="120">
        <f>B129*F129</f>
        <v>0</v>
      </c>
      <c r="B129" s="40">
        <v>1</v>
      </c>
      <c r="C129" s="166" t="s">
        <v>94</v>
      </c>
      <c r="D129" s="167"/>
      <c r="E129" s="40" t="s">
        <v>35</v>
      </c>
      <c r="F129" s="107"/>
      <c r="G129" s="36">
        <v>50</v>
      </c>
      <c r="H129" s="36">
        <v>110</v>
      </c>
      <c r="I129" s="20"/>
      <c r="J129" s="20"/>
    </row>
    <row r="130" spans="1:10" s="20" customFormat="1" ht="62.45" customHeight="1" x14ac:dyDescent="0.2">
      <c r="A130" s="188" t="s">
        <v>252</v>
      </c>
      <c r="B130" s="189"/>
      <c r="C130" s="189"/>
      <c r="D130" s="189"/>
      <c r="E130" s="189"/>
      <c r="F130" s="110"/>
      <c r="G130" s="54"/>
      <c r="H130" s="55"/>
    </row>
    <row r="131" spans="1:10" ht="15" x14ac:dyDescent="0.2">
      <c r="A131" s="120">
        <f>B131*F131</f>
        <v>0</v>
      </c>
      <c r="B131" s="40">
        <v>2</v>
      </c>
      <c r="C131" s="166" t="s">
        <v>95</v>
      </c>
      <c r="D131" s="167"/>
      <c r="E131" s="40" t="s">
        <v>96</v>
      </c>
      <c r="F131" s="107"/>
      <c r="G131" s="27">
        <v>1200</v>
      </c>
      <c r="H131" s="27">
        <v>2000</v>
      </c>
      <c r="I131" s="20"/>
      <c r="J131" s="20"/>
    </row>
    <row r="132" spans="1:10" ht="15" x14ac:dyDescent="0.2">
      <c r="A132" s="120">
        <f>B132*F132</f>
        <v>0</v>
      </c>
      <c r="B132" s="40">
        <v>1</v>
      </c>
      <c r="C132" s="166" t="s">
        <v>97</v>
      </c>
      <c r="D132" s="167"/>
      <c r="E132" s="40" t="s">
        <v>96</v>
      </c>
      <c r="F132" s="107"/>
      <c r="G132" s="27">
        <v>1600</v>
      </c>
      <c r="H132" s="27">
        <v>3000</v>
      </c>
      <c r="I132" s="20"/>
      <c r="J132" s="20"/>
    </row>
    <row r="133" spans="1:10" ht="15" x14ac:dyDescent="0.2">
      <c r="A133" s="120">
        <f>B133*F133</f>
        <v>0</v>
      </c>
      <c r="B133" s="40">
        <v>1</v>
      </c>
      <c r="C133" s="166" t="s">
        <v>98</v>
      </c>
      <c r="D133" s="167"/>
      <c r="E133" s="40" t="s">
        <v>96</v>
      </c>
      <c r="F133" s="107"/>
      <c r="G133" s="27">
        <v>2200</v>
      </c>
      <c r="H133" s="27">
        <v>4000</v>
      </c>
      <c r="I133" s="20"/>
      <c r="J133" s="20"/>
    </row>
    <row r="134" spans="1:10" s="20" customFormat="1" ht="42.75" customHeight="1" x14ac:dyDescent="0.2">
      <c r="A134" s="162" t="s">
        <v>99</v>
      </c>
      <c r="B134" s="163"/>
      <c r="C134" s="163"/>
      <c r="D134" s="163"/>
      <c r="E134" s="163"/>
      <c r="F134" s="106"/>
      <c r="G134" s="50"/>
      <c r="H134" s="50"/>
    </row>
    <row r="135" spans="1:10" ht="15.75" thickBot="1" x14ac:dyDescent="0.25">
      <c r="A135" s="123">
        <f t="shared" ref="A135:A140" si="8">B135*F135</f>
        <v>0</v>
      </c>
      <c r="B135" s="16">
        <v>1</v>
      </c>
      <c r="C135" s="166" t="s">
        <v>100</v>
      </c>
      <c r="D135" s="167"/>
      <c r="E135" s="16" t="s">
        <v>101</v>
      </c>
      <c r="F135" s="107"/>
      <c r="G135" s="36">
        <v>800</v>
      </c>
      <c r="H135" s="36">
        <v>1800</v>
      </c>
      <c r="I135" s="7"/>
      <c r="J135" s="4"/>
    </row>
    <row r="136" spans="1:10" ht="15.75" thickBot="1" x14ac:dyDescent="0.25">
      <c r="A136" s="123">
        <f t="shared" si="8"/>
        <v>0</v>
      </c>
      <c r="B136" s="40">
        <v>2</v>
      </c>
      <c r="C136" s="166" t="s">
        <v>102</v>
      </c>
      <c r="D136" s="167"/>
      <c r="E136" s="40" t="s">
        <v>103</v>
      </c>
      <c r="F136" s="107"/>
      <c r="G136" s="36">
        <v>1200</v>
      </c>
      <c r="H136" s="36">
        <v>2000</v>
      </c>
      <c r="I136" s="7"/>
      <c r="J136" s="4"/>
    </row>
    <row r="137" spans="1:10" ht="15.75" thickBot="1" x14ac:dyDescent="0.25">
      <c r="A137" s="123">
        <f t="shared" si="8"/>
        <v>0</v>
      </c>
      <c r="B137" s="40">
        <v>1</v>
      </c>
      <c r="C137" s="166" t="s">
        <v>104</v>
      </c>
      <c r="D137" s="167"/>
      <c r="E137" s="40" t="s">
        <v>101</v>
      </c>
      <c r="F137" s="107"/>
      <c r="G137" s="36">
        <v>1500</v>
      </c>
      <c r="H137" s="36">
        <v>3000</v>
      </c>
      <c r="I137" s="7"/>
      <c r="J137" s="4"/>
    </row>
    <row r="138" spans="1:10" ht="15.75" thickBot="1" x14ac:dyDescent="0.25">
      <c r="A138" s="123">
        <f t="shared" si="8"/>
        <v>0</v>
      </c>
      <c r="B138" s="40">
        <v>1</v>
      </c>
      <c r="C138" s="166" t="s">
        <v>105</v>
      </c>
      <c r="D138" s="167"/>
      <c r="E138" s="40" t="s">
        <v>101</v>
      </c>
      <c r="F138" s="107"/>
      <c r="G138" s="36">
        <v>1800</v>
      </c>
      <c r="H138" s="36">
        <v>3500</v>
      </c>
      <c r="I138" s="7"/>
      <c r="J138" s="4"/>
    </row>
    <row r="139" spans="1:10" ht="15.75" thickBot="1" x14ac:dyDescent="0.25">
      <c r="A139" s="123">
        <f t="shared" si="8"/>
        <v>0</v>
      </c>
      <c r="B139" s="40">
        <v>1</v>
      </c>
      <c r="C139" s="166" t="s">
        <v>106</v>
      </c>
      <c r="D139" s="167"/>
      <c r="E139" s="40" t="s">
        <v>101</v>
      </c>
      <c r="F139" s="107"/>
      <c r="G139" s="36">
        <v>2500</v>
      </c>
      <c r="H139" s="36">
        <v>4500</v>
      </c>
      <c r="I139" s="7"/>
      <c r="J139" s="4"/>
    </row>
    <row r="140" spans="1:10" ht="15.75" thickBot="1" x14ac:dyDescent="0.25">
      <c r="A140" s="123">
        <f t="shared" si="8"/>
        <v>0</v>
      </c>
      <c r="B140" s="40">
        <v>1</v>
      </c>
      <c r="C140" s="166" t="s">
        <v>107</v>
      </c>
      <c r="D140" s="167"/>
      <c r="E140" s="40" t="s">
        <v>101</v>
      </c>
      <c r="F140" s="107"/>
      <c r="G140" s="36">
        <v>3000</v>
      </c>
      <c r="H140" s="36">
        <v>5000</v>
      </c>
      <c r="I140" s="7"/>
      <c r="J140" s="4"/>
    </row>
    <row r="141" spans="1:10" s="20" customFormat="1" ht="32.25" customHeight="1" x14ac:dyDescent="0.2">
      <c r="A141" s="162" t="s">
        <v>108</v>
      </c>
      <c r="B141" s="163"/>
      <c r="C141" s="163"/>
      <c r="D141" s="163"/>
      <c r="E141" s="163"/>
      <c r="F141" s="106"/>
      <c r="G141" s="50"/>
      <c r="H141" s="50"/>
      <c r="I141" s="7"/>
      <c r="J141" s="4"/>
    </row>
    <row r="142" spans="1:10" ht="15.75" thickBot="1" x14ac:dyDescent="0.25">
      <c r="A142" s="120">
        <f t="shared" ref="A142:A150" si="9">B142*F142</f>
        <v>0</v>
      </c>
      <c r="B142" s="40">
        <v>10</v>
      </c>
      <c r="C142" s="166" t="s">
        <v>109</v>
      </c>
      <c r="D142" s="167"/>
      <c r="E142" s="40" t="s">
        <v>48</v>
      </c>
      <c r="F142" s="107"/>
      <c r="G142" s="36">
        <v>40</v>
      </c>
      <c r="H142" s="36">
        <v>70</v>
      </c>
      <c r="I142" s="7"/>
      <c r="J142" s="4"/>
    </row>
    <row r="143" spans="1:10" ht="15.75" thickBot="1" x14ac:dyDescent="0.25">
      <c r="A143" s="120">
        <f t="shared" si="9"/>
        <v>0</v>
      </c>
      <c r="B143" s="40">
        <v>10</v>
      </c>
      <c r="C143" s="166" t="s">
        <v>110</v>
      </c>
      <c r="D143" s="167"/>
      <c r="E143" s="40" t="s">
        <v>48</v>
      </c>
      <c r="F143" s="107"/>
      <c r="G143" s="36">
        <v>45</v>
      </c>
      <c r="H143" s="36">
        <v>80</v>
      </c>
      <c r="I143" s="7"/>
      <c r="J143" s="4"/>
    </row>
    <row r="144" spans="1:10" ht="15.75" thickBot="1" x14ac:dyDescent="0.25">
      <c r="A144" s="120">
        <f t="shared" si="9"/>
        <v>0</v>
      </c>
      <c r="B144" s="40">
        <v>10</v>
      </c>
      <c r="C144" s="166" t="s">
        <v>111</v>
      </c>
      <c r="D144" s="167"/>
      <c r="E144" s="40" t="s">
        <v>48</v>
      </c>
      <c r="F144" s="107"/>
      <c r="G144" s="36">
        <v>50</v>
      </c>
      <c r="H144" s="36">
        <v>100</v>
      </c>
      <c r="I144" s="21"/>
      <c r="J144" s="21"/>
    </row>
    <row r="145" spans="1:10" ht="15.75" thickBot="1" x14ac:dyDescent="0.25">
      <c r="A145" s="120">
        <f t="shared" si="9"/>
        <v>0</v>
      </c>
      <c r="B145" s="40">
        <v>10</v>
      </c>
      <c r="C145" s="166" t="s">
        <v>112</v>
      </c>
      <c r="D145" s="167"/>
      <c r="E145" s="40" t="s">
        <v>48</v>
      </c>
      <c r="F145" s="107"/>
      <c r="G145" s="36">
        <v>60</v>
      </c>
      <c r="H145" s="36">
        <v>120</v>
      </c>
      <c r="I145" s="21"/>
      <c r="J145" s="21"/>
    </row>
    <row r="146" spans="1:10" ht="15.75" thickBot="1" x14ac:dyDescent="0.25">
      <c r="A146" s="120">
        <f t="shared" si="9"/>
        <v>0</v>
      </c>
      <c r="B146" s="40">
        <v>10</v>
      </c>
      <c r="C146" s="166" t="s">
        <v>113</v>
      </c>
      <c r="D146" s="167"/>
      <c r="E146" s="40" t="s">
        <v>48</v>
      </c>
      <c r="F146" s="107"/>
      <c r="G146" s="36">
        <v>65</v>
      </c>
      <c r="H146" s="36">
        <v>130</v>
      </c>
      <c r="I146" s="21"/>
      <c r="J146" s="21"/>
    </row>
    <row r="147" spans="1:10" ht="48" customHeight="1" x14ac:dyDescent="0.2">
      <c r="A147" s="120">
        <f t="shared" si="9"/>
        <v>0</v>
      </c>
      <c r="B147" s="40">
        <v>5</v>
      </c>
      <c r="C147" s="170" t="s">
        <v>213</v>
      </c>
      <c r="D147" s="171"/>
      <c r="E147" s="40" t="s">
        <v>35</v>
      </c>
      <c r="F147" s="107"/>
      <c r="G147" s="27">
        <v>20</v>
      </c>
      <c r="H147" s="27">
        <v>50</v>
      </c>
      <c r="I147" s="21"/>
      <c r="J147" s="21"/>
    </row>
    <row r="148" spans="1:10" ht="44.25" customHeight="1" x14ac:dyDescent="0.2">
      <c r="A148" s="120">
        <f t="shared" si="9"/>
        <v>0</v>
      </c>
      <c r="B148" s="40">
        <v>5</v>
      </c>
      <c r="C148" s="170" t="s">
        <v>214</v>
      </c>
      <c r="D148" s="171"/>
      <c r="E148" s="40" t="s">
        <v>35</v>
      </c>
      <c r="F148" s="107"/>
      <c r="G148" s="27">
        <v>40</v>
      </c>
      <c r="H148" s="27">
        <v>100</v>
      </c>
      <c r="I148" s="21"/>
      <c r="J148" s="21"/>
    </row>
    <row r="149" spans="1:10" ht="129" customHeight="1" x14ac:dyDescent="0.2">
      <c r="A149" s="120">
        <f t="shared" si="9"/>
        <v>0</v>
      </c>
      <c r="B149" s="40">
        <v>5</v>
      </c>
      <c r="C149" s="170" t="s">
        <v>253</v>
      </c>
      <c r="D149" s="171"/>
      <c r="E149" s="40" t="s">
        <v>35</v>
      </c>
      <c r="F149" s="107"/>
      <c r="G149" s="27">
        <v>100</v>
      </c>
      <c r="H149" s="27">
        <v>250</v>
      </c>
      <c r="I149" s="21"/>
      <c r="J149" s="21"/>
    </row>
    <row r="150" spans="1:10" ht="28.5" customHeight="1" x14ac:dyDescent="0.2">
      <c r="A150" s="120">
        <f t="shared" si="9"/>
        <v>0</v>
      </c>
      <c r="B150" s="40">
        <v>5</v>
      </c>
      <c r="C150" s="170" t="s">
        <v>114</v>
      </c>
      <c r="D150" s="171"/>
      <c r="E150" s="40" t="s">
        <v>35</v>
      </c>
      <c r="F150" s="107"/>
      <c r="G150" s="27">
        <v>20</v>
      </c>
      <c r="H150" s="27">
        <v>50</v>
      </c>
      <c r="I150" s="21"/>
      <c r="J150" s="21"/>
    </row>
    <row r="151" spans="1:10" s="20" customFormat="1" ht="20.25" customHeight="1" x14ac:dyDescent="0.2">
      <c r="A151" s="164" t="s">
        <v>115</v>
      </c>
      <c r="B151" s="165"/>
      <c r="C151" s="165"/>
      <c r="D151" s="165"/>
      <c r="E151" s="165"/>
      <c r="F151" s="109"/>
      <c r="G151" s="51"/>
      <c r="H151" s="51"/>
      <c r="I151" s="21"/>
      <c r="J151" s="21"/>
    </row>
    <row r="152" spans="1:10" ht="21.75" customHeight="1" x14ac:dyDescent="0.2">
      <c r="A152" s="120">
        <f>B152*F152</f>
        <v>0</v>
      </c>
      <c r="B152" s="40">
        <v>1</v>
      </c>
      <c r="C152" s="170" t="s">
        <v>116</v>
      </c>
      <c r="D152" s="171"/>
      <c r="E152" s="40" t="s">
        <v>50</v>
      </c>
      <c r="F152" s="107"/>
      <c r="G152" s="27">
        <v>250</v>
      </c>
      <c r="H152" s="27">
        <v>500</v>
      </c>
      <c r="I152" s="21"/>
      <c r="J152" s="21"/>
    </row>
    <row r="153" spans="1:10" ht="15" customHeight="1" x14ac:dyDescent="0.2">
      <c r="A153" s="120">
        <f>B153*F153</f>
        <v>0</v>
      </c>
      <c r="B153" s="40">
        <v>1</v>
      </c>
      <c r="C153" s="170" t="s">
        <v>117</v>
      </c>
      <c r="D153" s="171"/>
      <c r="E153" s="40" t="s">
        <v>35</v>
      </c>
      <c r="F153" s="107"/>
      <c r="G153" s="27">
        <v>250</v>
      </c>
      <c r="H153" s="27">
        <v>500</v>
      </c>
      <c r="I153" s="21"/>
      <c r="J153" s="21"/>
    </row>
    <row r="154" spans="1:10" s="20" customFormat="1" ht="117.6" customHeight="1" x14ac:dyDescent="0.2">
      <c r="A154" s="162" t="s">
        <v>254</v>
      </c>
      <c r="B154" s="163"/>
      <c r="C154" s="163"/>
      <c r="D154" s="163"/>
      <c r="E154" s="163"/>
      <c r="F154" s="111"/>
      <c r="G154" s="49"/>
      <c r="H154" s="50"/>
      <c r="I154" s="21"/>
      <c r="J154" s="21"/>
    </row>
    <row r="155" spans="1:10" ht="15" customHeight="1" x14ac:dyDescent="0.2">
      <c r="A155" s="120">
        <f t="shared" ref="A155:A163" si="10">B155*F155</f>
        <v>0</v>
      </c>
      <c r="B155" s="40">
        <v>5</v>
      </c>
      <c r="C155" s="176" t="s">
        <v>118</v>
      </c>
      <c r="D155" s="177"/>
      <c r="E155" s="40" t="s">
        <v>35</v>
      </c>
      <c r="F155" s="107"/>
      <c r="G155" s="27">
        <v>600</v>
      </c>
      <c r="H155" s="27">
        <v>1200</v>
      </c>
      <c r="I155" s="21"/>
      <c r="J155" s="21"/>
    </row>
    <row r="156" spans="1:10" ht="15" customHeight="1" x14ac:dyDescent="0.2">
      <c r="A156" s="120">
        <f t="shared" si="10"/>
        <v>0</v>
      </c>
      <c r="B156" s="40">
        <v>2</v>
      </c>
      <c r="C156" s="176" t="s">
        <v>119</v>
      </c>
      <c r="D156" s="177"/>
      <c r="E156" s="40" t="s">
        <v>35</v>
      </c>
      <c r="F156" s="107"/>
      <c r="G156" s="27">
        <v>600</v>
      </c>
      <c r="H156" s="27">
        <v>1200</v>
      </c>
      <c r="I156" s="21"/>
      <c r="J156" s="21"/>
    </row>
    <row r="157" spans="1:10" s="20" customFormat="1" ht="27" customHeight="1" x14ac:dyDescent="0.2">
      <c r="A157" s="120">
        <f t="shared" si="10"/>
        <v>0</v>
      </c>
      <c r="B157" s="40">
        <v>5</v>
      </c>
      <c r="C157" s="176" t="s">
        <v>215</v>
      </c>
      <c r="D157" s="177"/>
      <c r="E157" s="40" t="s">
        <v>35</v>
      </c>
      <c r="F157" s="107"/>
      <c r="G157" s="27">
        <v>1300</v>
      </c>
      <c r="H157" s="27">
        <v>2500</v>
      </c>
      <c r="I157" s="21"/>
      <c r="J157" s="21"/>
    </row>
    <row r="158" spans="1:10" ht="36" customHeight="1" x14ac:dyDescent="0.2">
      <c r="A158" s="120">
        <f t="shared" si="10"/>
        <v>0</v>
      </c>
      <c r="B158" s="40">
        <v>5</v>
      </c>
      <c r="C158" s="176" t="s">
        <v>120</v>
      </c>
      <c r="D158" s="177"/>
      <c r="E158" s="40" t="s">
        <v>35</v>
      </c>
      <c r="F158" s="107"/>
      <c r="G158" s="27">
        <v>20</v>
      </c>
      <c r="H158" s="27">
        <v>30</v>
      </c>
      <c r="I158" s="21"/>
      <c r="J158" s="21"/>
    </row>
    <row r="159" spans="1:10" s="20" customFormat="1" ht="85.9" customHeight="1" x14ac:dyDescent="0.2">
      <c r="A159" s="120">
        <f t="shared" si="10"/>
        <v>0</v>
      </c>
      <c r="B159" s="40">
        <v>6</v>
      </c>
      <c r="C159" s="170" t="s">
        <v>216</v>
      </c>
      <c r="D159" s="171"/>
      <c r="E159" s="40" t="s">
        <v>35</v>
      </c>
      <c r="F159" s="107"/>
      <c r="G159" s="27">
        <v>250</v>
      </c>
      <c r="H159" s="27">
        <v>400</v>
      </c>
      <c r="I159" s="21"/>
      <c r="J159" s="21"/>
    </row>
    <row r="160" spans="1:10" s="20" customFormat="1" ht="83.45" customHeight="1" x14ac:dyDescent="0.2">
      <c r="A160" s="120">
        <f t="shared" si="10"/>
        <v>0</v>
      </c>
      <c r="B160" s="40">
        <v>3</v>
      </c>
      <c r="C160" s="170" t="s">
        <v>217</v>
      </c>
      <c r="D160" s="171"/>
      <c r="E160" s="40" t="s">
        <v>35</v>
      </c>
      <c r="F160" s="107"/>
      <c r="G160" s="27">
        <v>700</v>
      </c>
      <c r="H160" s="27">
        <v>1200</v>
      </c>
      <c r="I160" s="21"/>
      <c r="J160" s="21"/>
    </row>
    <row r="161" spans="1:10" s="20" customFormat="1" ht="81.599999999999994" customHeight="1" x14ac:dyDescent="0.2">
      <c r="A161" s="120">
        <f t="shared" si="10"/>
        <v>0</v>
      </c>
      <c r="B161" s="40">
        <v>2</v>
      </c>
      <c r="C161" s="170" t="s">
        <v>218</v>
      </c>
      <c r="D161" s="171"/>
      <c r="E161" s="40" t="s">
        <v>35</v>
      </c>
      <c r="F161" s="107"/>
      <c r="G161" s="27">
        <v>700</v>
      </c>
      <c r="H161" s="27">
        <v>1200</v>
      </c>
      <c r="I161" s="21"/>
      <c r="J161" s="21"/>
    </row>
    <row r="162" spans="1:10" s="20" customFormat="1" ht="51.6" customHeight="1" x14ac:dyDescent="0.2">
      <c r="A162" s="120">
        <f t="shared" si="10"/>
        <v>0</v>
      </c>
      <c r="B162" s="40">
        <v>6</v>
      </c>
      <c r="C162" s="170" t="s">
        <v>219</v>
      </c>
      <c r="D162" s="171"/>
      <c r="E162" s="40" t="s">
        <v>35</v>
      </c>
      <c r="F162" s="107"/>
      <c r="G162" s="27">
        <v>250</v>
      </c>
      <c r="H162" s="27">
        <v>450</v>
      </c>
      <c r="I162" s="21"/>
      <c r="J162" s="21"/>
    </row>
    <row r="163" spans="1:10" ht="72.75" customHeight="1" x14ac:dyDescent="0.2">
      <c r="A163" s="120">
        <f t="shared" si="10"/>
        <v>0</v>
      </c>
      <c r="B163" s="40">
        <v>2</v>
      </c>
      <c r="C163" s="170" t="s">
        <v>220</v>
      </c>
      <c r="D163" s="171"/>
      <c r="E163" s="40" t="s">
        <v>35</v>
      </c>
      <c r="F163" s="107"/>
      <c r="G163" s="27">
        <v>2000</v>
      </c>
      <c r="H163" s="27">
        <v>3500</v>
      </c>
      <c r="I163" s="21"/>
      <c r="J163" s="21"/>
    </row>
    <row r="164" spans="1:10" s="20" customFormat="1" ht="21" customHeight="1" x14ac:dyDescent="0.2">
      <c r="A164" s="164" t="s">
        <v>230</v>
      </c>
      <c r="B164" s="165"/>
      <c r="C164" s="165"/>
      <c r="D164" s="165"/>
      <c r="E164" s="165"/>
      <c r="F164" s="109"/>
      <c r="G164" s="51"/>
      <c r="H164" s="51"/>
      <c r="I164" s="21"/>
      <c r="J164" s="21"/>
    </row>
    <row r="165" spans="1:10" ht="15" customHeight="1" x14ac:dyDescent="0.2">
      <c r="A165" s="120">
        <f t="shared" ref="A165:A174" si="11">B165*F165</f>
        <v>0</v>
      </c>
      <c r="B165" s="40">
        <v>1</v>
      </c>
      <c r="C165" s="170" t="s">
        <v>121</v>
      </c>
      <c r="D165" s="171"/>
      <c r="E165" s="40" t="s">
        <v>35</v>
      </c>
      <c r="F165" s="107"/>
      <c r="G165" s="27">
        <v>40</v>
      </c>
      <c r="H165" s="27">
        <v>120</v>
      </c>
      <c r="I165" s="21"/>
      <c r="J165" s="21"/>
    </row>
    <row r="166" spans="1:10" ht="15" customHeight="1" x14ac:dyDescent="0.2">
      <c r="A166" s="120">
        <f t="shared" si="11"/>
        <v>0</v>
      </c>
      <c r="B166" s="40">
        <v>1</v>
      </c>
      <c r="C166" s="170" t="s">
        <v>122</v>
      </c>
      <c r="D166" s="171"/>
      <c r="E166" s="40" t="s">
        <v>35</v>
      </c>
      <c r="F166" s="107"/>
      <c r="G166" s="27">
        <v>50</v>
      </c>
      <c r="H166" s="27">
        <v>170</v>
      </c>
      <c r="I166" s="21"/>
      <c r="J166" s="21"/>
    </row>
    <row r="167" spans="1:10" ht="15" customHeight="1" x14ac:dyDescent="0.2">
      <c r="A167" s="120">
        <f t="shared" si="11"/>
        <v>0</v>
      </c>
      <c r="B167" s="40">
        <v>1</v>
      </c>
      <c r="C167" s="170" t="s">
        <v>123</v>
      </c>
      <c r="D167" s="171"/>
      <c r="E167" s="40" t="s">
        <v>35</v>
      </c>
      <c r="F167" s="107"/>
      <c r="G167" s="27">
        <v>80</v>
      </c>
      <c r="H167" s="27">
        <v>220</v>
      </c>
      <c r="I167" s="21"/>
      <c r="J167" s="21"/>
    </row>
    <row r="168" spans="1:10" ht="15" customHeight="1" x14ac:dyDescent="0.2">
      <c r="A168" s="120">
        <f t="shared" si="11"/>
        <v>0</v>
      </c>
      <c r="B168" s="40">
        <v>1</v>
      </c>
      <c r="C168" s="170" t="s">
        <v>124</v>
      </c>
      <c r="D168" s="171"/>
      <c r="E168" s="40" t="s">
        <v>35</v>
      </c>
      <c r="F168" s="107"/>
      <c r="G168" s="27">
        <v>90</v>
      </c>
      <c r="H168" s="27">
        <v>270</v>
      </c>
      <c r="I168" s="21"/>
      <c r="J168" s="21"/>
    </row>
    <row r="169" spans="1:10" ht="15" customHeight="1" x14ac:dyDescent="0.2">
      <c r="A169" s="120">
        <f t="shared" si="11"/>
        <v>0</v>
      </c>
      <c r="B169" s="40">
        <v>2</v>
      </c>
      <c r="C169" s="170" t="s">
        <v>125</v>
      </c>
      <c r="D169" s="171"/>
      <c r="E169" s="40" t="s">
        <v>35</v>
      </c>
      <c r="F169" s="107"/>
      <c r="G169" s="27">
        <v>100</v>
      </c>
      <c r="H169" s="27">
        <v>320</v>
      </c>
      <c r="I169" s="21"/>
      <c r="J169" s="21"/>
    </row>
    <row r="170" spans="1:10" ht="15" x14ac:dyDescent="0.2">
      <c r="A170" s="120">
        <f t="shared" si="11"/>
        <v>0</v>
      </c>
      <c r="B170" s="40">
        <v>1</v>
      </c>
      <c r="C170" s="166" t="s">
        <v>126</v>
      </c>
      <c r="D170" s="167"/>
      <c r="E170" s="40" t="s">
        <v>35</v>
      </c>
      <c r="F170" s="107"/>
      <c r="G170" s="27">
        <v>120</v>
      </c>
      <c r="H170" s="27">
        <v>370</v>
      </c>
      <c r="I170" s="21"/>
      <c r="J170" s="21"/>
    </row>
    <row r="171" spans="1:10" ht="15" x14ac:dyDescent="0.2">
      <c r="A171" s="120">
        <f t="shared" si="11"/>
        <v>0</v>
      </c>
      <c r="B171" s="40">
        <v>1</v>
      </c>
      <c r="C171" s="166" t="s">
        <v>127</v>
      </c>
      <c r="D171" s="167"/>
      <c r="E171" s="40" t="s">
        <v>35</v>
      </c>
      <c r="F171" s="107"/>
      <c r="G171" s="27">
        <v>150</v>
      </c>
      <c r="H171" s="27">
        <v>470</v>
      </c>
      <c r="I171" s="21"/>
      <c r="J171" s="21"/>
    </row>
    <row r="172" spans="1:10" ht="15" x14ac:dyDescent="0.2">
      <c r="A172" s="120">
        <f t="shared" si="11"/>
        <v>0</v>
      </c>
      <c r="B172" s="40">
        <v>1</v>
      </c>
      <c r="C172" s="166" t="s">
        <v>128</v>
      </c>
      <c r="D172" s="167"/>
      <c r="E172" s="40" t="s">
        <v>35</v>
      </c>
      <c r="F172" s="107"/>
      <c r="G172" s="27">
        <v>200</v>
      </c>
      <c r="H172" s="27">
        <v>570</v>
      </c>
      <c r="I172" s="21"/>
      <c r="J172" s="21"/>
    </row>
    <row r="173" spans="1:10" ht="15" x14ac:dyDescent="0.2">
      <c r="A173" s="120">
        <f t="shared" si="11"/>
        <v>0</v>
      </c>
      <c r="B173" s="40">
        <v>1</v>
      </c>
      <c r="C173" s="166" t="s">
        <v>129</v>
      </c>
      <c r="D173" s="167"/>
      <c r="E173" s="40" t="s">
        <v>35</v>
      </c>
      <c r="F173" s="107"/>
      <c r="G173" s="27">
        <v>250</v>
      </c>
      <c r="H173" s="27">
        <v>670</v>
      </c>
      <c r="I173" s="21"/>
      <c r="J173" s="21"/>
    </row>
    <row r="174" spans="1:10" ht="15" x14ac:dyDescent="0.2">
      <c r="A174" s="120">
        <f t="shared" si="11"/>
        <v>0</v>
      </c>
      <c r="B174" s="40">
        <v>2</v>
      </c>
      <c r="C174" s="166" t="s">
        <v>130</v>
      </c>
      <c r="D174" s="167"/>
      <c r="E174" s="40" t="s">
        <v>35</v>
      </c>
      <c r="F174" s="107"/>
      <c r="G174" s="27">
        <v>270</v>
      </c>
      <c r="H174" s="27">
        <v>770</v>
      </c>
      <c r="I174" s="21"/>
      <c r="J174" s="21"/>
    </row>
    <row r="175" spans="1:10" ht="57" customHeight="1" x14ac:dyDescent="0.2">
      <c r="A175" s="162" t="s">
        <v>221</v>
      </c>
      <c r="B175" s="163"/>
      <c r="C175" s="163"/>
      <c r="D175" s="163"/>
      <c r="E175" s="163"/>
      <c r="F175" s="111"/>
      <c r="G175" s="49"/>
      <c r="H175" s="50"/>
      <c r="I175" s="21"/>
      <c r="J175" s="21"/>
    </row>
    <row r="176" spans="1:10" ht="15.75" customHeight="1" thickBot="1" x14ac:dyDescent="0.25">
      <c r="A176" s="120">
        <f>B176*F176</f>
        <v>0</v>
      </c>
      <c r="B176" s="40">
        <v>1</v>
      </c>
      <c r="C176" s="170" t="s">
        <v>131</v>
      </c>
      <c r="D176" s="171"/>
      <c r="E176" s="40" t="s">
        <v>132</v>
      </c>
      <c r="F176" s="107"/>
      <c r="G176" s="29">
        <v>6000</v>
      </c>
      <c r="H176" s="29">
        <v>11700</v>
      </c>
      <c r="I176" s="21"/>
      <c r="J176" s="21"/>
    </row>
    <row r="177" spans="1:10" ht="15.75" thickBot="1" x14ac:dyDescent="0.25">
      <c r="A177" s="120">
        <f>B177*F177</f>
        <v>0</v>
      </c>
      <c r="B177" s="40">
        <v>1</v>
      </c>
      <c r="C177" s="166" t="s">
        <v>133</v>
      </c>
      <c r="D177" s="167"/>
      <c r="E177" s="40" t="s">
        <v>132</v>
      </c>
      <c r="F177" s="107"/>
      <c r="G177" s="29">
        <v>12000</v>
      </c>
      <c r="H177" s="29">
        <v>23400</v>
      </c>
      <c r="I177" s="21"/>
      <c r="J177" s="21"/>
    </row>
    <row r="178" spans="1:10" ht="15.75" thickBot="1" x14ac:dyDescent="0.25">
      <c r="A178" s="120">
        <f>B178*F178</f>
        <v>0</v>
      </c>
      <c r="B178" s="40">
        <v>1</v>
      </c>
      <c r="C178" s="166" t="s">
        <v>134</v>
      </c>
      <c r="D178" s="167"/>
      <c r="E178" s="40" t="s">
        <v>132</v>
      </c>
      <c r="F178" s="107"/>
      <c r="G178" s="29">
        <v>18000</v>
      </c>
      <c r="H178" s="29">
        <v>32500</v>
      </c>
      <c r="I178" s="21"/>
      <c r="J178" s="21"/>
    </row>
    <row r="179" spans="1:10" ht="15.75" thickBot="1" x14ac:dyDescent="0.25">
      <c r="A179" s="120">
        <f>B179*F179</f>
        <v>0</v>
      </c>
      <c r="B179" s="40">
        <v>1</v>
      </c>
      <c r="C179" s="166" t="s">
        <v>135</v>
      </c>
      <c r="D179" s="167"/>
      <c r="E179" s="40" t="s">
        <v>132</v>
      </c>
      <c r="F179" s="107"/>
      <c r="G179" s="29">
        <v>22000</v>
      </c>
      <c r="H179" s="29">
        <v>45500</v>
      </c>
      <c r="I179" s="21"/>
      <c r="J179" s="21"/>
    </row>
    <row r="180" spans="1:10" s="20" customFormat="1" ht="60.6" customHeight="1" x14ac:dyDescent="0.2">
      <c r="A180" s="188" t="s">
        <v>222</v>
      </c>
      <c r="B180" s="189"/>
      <c r="C180" s="189"/>
      <c r="D180" s="189"/>
      <c r="E180" s="189"/>
      <c r="F180" s="110"/>
      <c r="G180" s="54"/>
      <c r="H180" s="55"/>
      <c r="I180" s="21"/>
      <c r="J180" s="21"/>
    </row>
    <row r="181" spans="1:10" ht="34.15" customHeight="1" x14ac:dyDescent="0.2">
      <c r="A181" s="120">
        <f>B181*F181</f>
        <v>0</v>
      </c>
      <c r="B181" s="40">
        <v>1</v>
      </c>
      <c r="C181" s="176" t="s">
        <v>223</v>
      </c>
      <c r="D181" s="177"/>
      <c r="E181" s="40" t="s">
        <v>132</v>
      </c>
      <c r="F181" s="107"/>
      <c r="G181" s="27">
        <v>10000</v>
      </c>
      <c r="H181" s="27">
        <v>22000</v>
      </c>
      <c r="I181" s="21"/>
      <c r="J181" s="21"/>
    </row>
    <row r="182" spans="1:10" s="20" customFormat="1" ht="30.6" customHeight="1" x14ac:dyDescent="0.2">
      <c r="A182" s="120">
        <f>B182*F182</f>
        <v>0</v>
      </c>
      <c r="B182" s="40">
        <v>1</v>
      </c>
      <c r="C182" s="170" t="s">
        <v>224</v>
      </c>
      <c r="D182" s="171"/>
      <c r="E182" s="40" t="s">
        <v>132</v>
      </c>
      <c r="F182" s="107"/>
      <c r="G182" s="27">
        <v>18000</v>
      </c>
      <c r="H182" s="27">
        <v>35000</v>
      </c>
      <c r="I182" s="21"/>
      <c r="J182" s="21"/>
    </row>
    <row r="183" spans="1:10" s="20" customFormat="1" ht="50.45" customHeight="1" x14ac:dyDescent="0.2">
      <c r="A183" s="162" t="s">
        <v>247</v>
      </c>
      <c r="B183" s="163"/>
      <c r="C183" s="163"/>
      <c r="D183" s="163"/>
      <c r="E183" s="163"/>
      <c r="F183" s="111"/>
      <c r="G183" s="49"/>
      <c r="H183" s="50"/>
      <c r="I183" s="21"/>
      <c r="J183" s="21"/>
    </row>
    <row r="184" spans="1:10" ht="82.15" customHeight="1" x14ac:dyDescent="0.2">
      <c r="A184" s="120">
        <f>B184*F184</f>
        <v>0</v>
      </c>
      <c r="B184" s="40">
        <v>1</v>
      </c>
      <c r="C184" s="176" t="s">
        <v>225</v>
      </c>
      <c r="D184" s="177"/>
      <c r="E184" s="40" t="s">
        <v>132</v>
      </c>
      <c r="F184" s="107"/>
      <c r="G184" s="27">
        <v>2500</v>
      </c>
      <c r="H184" s="27">
        <v>5000</v>
      </c>
      <c r="I184" s="21"/>
      <c r="J184" s="21"/>
    </row>
    <row r="185" spans="1:10" s="20" customFormat="1" ht="82.15" customHeight="1" x14ac:dyDescent="0.2">
      <c r="A185" s="120">
        <f>B185*F185</f>
        <v>0</v>
      </c>
      <c r="B185" s="40">
        <v>2</v>
      </c>
      <c r="C185" s="170" t="s">
        <v>226</v>
      </c>
      <c r="D185" s="171"/>
      <c r="E185" s="40" t="s">
        <v>132</v>
      </c>
      <c r="F185" s="107"/>
      <c r="G185" s="27">
        <v>1200</v>
      </c>
      <c r="H185" s="27">
        <v>2500</v>
      </c>
      <c r="I185" s="21"/>
      <c r="J185" s="21"/>
    </row>
    <row r="186" spans="1:10" ht="73.150000000000006" customHeight="1" x14ac:dyDescent="0.2">
      <c r="A186" s="120">
        <f>B186*F186</f>
        <v>0</v>
      </c>
      <c r="B186" s="40">
        <v>5</v>
      </c>
      <c r="C186" s="178" t="s">
        <v>248</v>
      </c>
      <c r="D186" s="179"/>
      <c r="E186" s="40" t="s">
        <v>132</v>
      </c>
      <c r="F186" s="107"/>
      <c r="G186" s="27">
        <v>600</v>
      </c>
      <c r="H186" s="27">
        <v>1200</v>
      </c>
      <c r="I186" s="21"/>
      <c r="J186" s="21"/>
    </row>
    <row r="187" spans="1:10" s="20" customFormat="1" ht="40.9" customHeight="1" x14ac:dyDescent="0.2">
      <c r="A187" s="203" t="s">
        <v>228</v>
      </c>
      <c r="B187" s="204"/>
      <c r="C187" s="204"/>
      <c r="D187" s="204"/>
      <c r="E187" s="204"/>
      <c r="F187" s="112"/>
      <c r="G187" s="56"/>
      <c r="H187" s="57"/>
      <c r="I187" s="21"/>
      <c r="J187" s="21"/>
    </row>
    <row r="188" spans="1:10" s="34" customFormat="1" ht="15" customHeight="1" thickBot="1" x14ac:dyDescent="0.25">
      <c r="A188" s="120">
        <f>B188*F188</f>
        <v>0</v>
      </c>
      <c r="B188" s="30">
        <v>4</v>
      </c>
      <c r="C188" s="166" t="s">
        <v>136</v>
      </c>
      <c r="D188" s="167"/>
      <c r="E188" s="40" t="s">
        <v>35</v>
      </c>
      <c r="F188" s="107"/>
      <c r="G188" s="36">
        <v>500</v>
      </c>
      <c r="H188" s="36">
        <v>1000</v>
      </c>
      <c r="I188" s="33"/>
      <c r="J188" s="33"/>
    </row>
    <row r="189" spans="1:10" s="34" customFormat="1" ht="15" customHeight="1" thickBot="1" x14ac:dyDescent="0.25">
      <c r="A189" s="120">
        <f>B189*F189</f>
        <v>0</v>
      </c>
      <c r="B189" s="30">
        <v>4</v>
      </c>
      <c r="C189" s="174" t="s">
        <v>137</v>
      </c>
      <c r="D189" s="175"/>
      <c r="E189" s="40" t="s">
        <v>35</v>
      </c>
      <c r="F189" s="107"/>
      <c r="G189" s="36">
        <v>700</v>
      </c>
      <c r="H189" s="36">
        <v>1400</v>
      </c>
      <c r="I189" s="33"/>
      <c r="J189" s="33"/>
    </row>
    <row r="190" spans="1:10" s="34" customFormat="1" ht="15" customHeight="1" thickBot="1" x14ac:dyDescent="0.25">
      <c r="A190" s="120">
        <f>B190*F190</f>
        <v>0</v>
      </c>
      <c r="B190" s="30">
        <v>4</v>
      </c>
      <c r="C190" s="174" t="s">
        <v>138</v>
      </c>
      <c r="D190" s="175"/>
      <c r="E190" s="40" t="s">
        <v>35</v>
      </c>
      <c r="F190" s="107"/>
      <c r="G190" s="36">
        <v>700</v>
      </c>
      <c r="H190" s="36">
        <v>1400</v>
      </c>
      <c r="I190" s="33"/>
      <c r="J190" s="33"/>
    </row>
    <row r="191" spans="1:10" s="32" customFormat="1" ht="15" customHeight="1" thickBot="1" x14ac:dyDescent="0.25">
      <c r="A191" s="120">
        <f>B191*F191</f>
        <v>0</v>
      </c>
      <c r="B191" s="30">
        <v>4</v>
      </c>
      <c r="C191" s="166" t="s">
        <v>139</v>
      </c>
      <c r="D191" s="167"/>
      <c r="E191" s="40" t="s">
        <v>35</v>
      </c>
      <c r="F191" s="107"/>
      <c r="G191" s="36">
        <v>900</v>
      </c>
      <c r="H191" s="36">
        <v>1800</v>
      </c>
      <c r="I191" s="31"/>
      <c r="J191" s="31"/>
    </row>
    <row r="192" spans="1:10" s="20" customFormat="1" ht="45" customHeight="1" x14ac:dyDescent="0.2">
      <c r="A192" s="168" t="s">
        <v>227</v>
      </c>
      <c r="B192" s="169"/>
      <c r="C192" s="169"/>
      <c r="D192" s="169"/>
      <c r="E192" s="169"/>
      <c r="F192" s="106"/>
      <c r="G192" s="50"/>
      <c r="H192" s="50"/>
      <c r="I192" s="21"/>
      <c r="J192" s="21"/>
    </row>
    <row r="193" spans="1:10" ht="15.75" thickBot="1" x14ac:dyDescent="0.25">
      <c r="A193" s="120">
        <f t="shared" ref="A193:A198" si="12">B193*F193</f>
        <v>0</v>
      </c>
      <c r="B193" s="40">
        <v>1</v>
      </c>
      <c r="C193" s="166" t="s">
        <v>136</v>
      </c>
      <c r="D193" s="167"/>
      <c r="E193" s="40" t="s">
        <v>35</v>
      </c>
      <c r="F193" s="107"/>
      <c r="G193" s="36">
        <v>400</v>
      </c>
      <c r="H193" s="36">
        <v>800</v>
      </c>
      <c r="I193" s="21"/>
      <c r="J193" s="21"/>
    </row>
    <row r="194" spans="1:10" ht="15.75" thickBot="1" x14ac:dyDescent="0.25">
      <c r="A194" s="120">
        <f t="shared" si="12"/>
        <v>0</v>
      </c>
      <c r="B194" s="40">
        <v>1</v>
      </c>
      <c r="C194" s="174" t="s">
        <v>137</v>
      </c>
      <c r="D194" s="175"/>
      <c r="E194" s="40" t="s">
        <v>35</v>
      </c>
      <c r="F194" s="107"/>
      <c r="G194" s="36">
        <v>550</v>
      </c>
      <c r="H194" s="36">
        <v>1100</v>
      </c>
      <c r="I194" s="21"/>
      <c r="J194" s="21"/>
    </row>
    <row r="195" spans="1:10" ht="15.75" thickBot="1" x14ac:dyDescent="0.25">
      <c r="A195" s="120">
        <f t="shared" si="12"/>
        <v>0</v>
      </c>
      <c r="B195" s="40">
        <v>1</v>
      </c>
      <c r="C195" s="174" t="s">
        <v>138</v>
      </c>
      <c r="D195" s="175"/>
      <c r="E195" s="40" t="s">
        <v>35</v>
      </c>
      <c r="F195" s="107"/>
      <c r="G195" s="36">
        <v>550</v>
      </c>
      <c r="H195" s="36">
        <v>1100</v>
      </c>
      <c r="I195" s="21"/>
      <c r="J195" s="21"/>
    </row>
    <row r="196" spans="1:10" ht="15.75" thickBot="1" x14ac:dyDescent="0.25">
      <c r="A196" s="120">
        <f t="shared" si="12"/>
        <v>0</v>
      </c>
      <c r="B196" s="40">
        <v>1</v>
      </c>
      <c r="C196" s="166" t="s">
        <v>139</v>
      </c>
      <c r="D196" s="167"/>
      <c r="E196" s="40" t="s">
        <v>35</v>
      </c>
      <c r="F196" s="107"/>
      <c r="G196" s="36">
        <v>700</v>
      </c>
      <c r="H196" s="36">
        <v>1400</v>
      </c>
      <c r="I196" s="21"/>
      <c r="J196" s="21"/>
    </row>
    <row r="197" spans="1:10" ht="15.75" thickBot="1" x14ac:dyDescent="0.25">
      <c r="A197" s="120">
        <f t="shared" si="12"/>
        <v>0</v>
      </c>
      <c r="B197" s="40">
        <v>1</v>
      </c>
      <c r="C197" s="166" t="s">
        <v>140</v>
      </c>
      <c r="D197" s="167"/>
      <c r="E197" s="40" t="s">
        <v>35</v>
      </c>
      <c r="F197" s="107"/>
      <c r="G197" s="36">
        <v>800</v>
      </c>
      <c r="H197" s="36">
        <v>1600</v>
      </c>
      <c r="I197" s="21"/>
      <c r="J197" s="21"/>
    </row>
    <row r="198" spans="1:10" ht="15.75" thickBot="1" x14ac:dyDescent="0.25">
      <c r="A198" s="120">
        <f t="shared" si="12"/>
        <v>0</v>
      </c>
      <c r="B198" s="40">
        <v>1</v>
      </c>
      <c r="C198" s="166" t="s">
        <v>141</v>
      </c>
      <c r="D198" s="167"/>
      <c r="E198" s="40" t="s">
        <v>35</v>
      </c>
      <c r="F198" s="107"/>
      <c r="G198" s="36">
        <v>1200</v>
      </c>
      <c r="H198" s="36">
        <v>2500</v>
      </c>
      <c r="I198" s="21"/>
      <c r="J198" s="21"/>
    </row>
    <row r="199" spans="1:10" s="20" customFormat="1" ht="15" x14ac:dyDescent="0.2">
      <c r="A199" s="164" t="s">
        <v>229</v>
      </c>
      <c r="B199" s="165"/>
      <c r="C199" s="165"/>
      <c r="D199" s="165"/>
      <c r="E199" s="165"/>
      <c r="F199" s="109"/>
      <c r="G199" s="51"/>
      <c r="H199" s="51"/>
      <c r="I199" s="21"/>
      <c r="J199" s="21"/>
    </row>
    <row r="200" spans="1:10" ht="15.75" thickBot="1" x14ac:dyDescent="0.25">
      <c r="A200" s="120">
        <f t="shared" ref="A200:A205" si="13">B200*F200</f>
        <v>0</v>
      </c>
      <c r="B200" s="40">
        <v>1</v>
      </c>
      <c r="C200" s="166" t="s">
        <v>142</v>
      </c>
      <c r="D200" s="167"/>
      <c r="E200" s="40" t="s">
        <v>35</v>
      </c>
      <c r="F200" s="107"/>
      <c r="G200" s="36">
        <v>300</v>
      </c>
      <c r="H200" s="36">
        <v>600</v>
      </c>
      <c r="I200" s="21"/>
      <c r="J200" s="21"/>
    </row>
    <row r="201" spans="1:10" ht="15.75" thickBot="1" x14ac:dyDescent="0.25">
      <c r="A201" s="120">
        <f t="shared" si="13"/>
        <v>0</v>
      </c>
      <c r="B201" s="40">
        <v>1</v>
      </c>
      <c r="C201" s="166" t="s">
        <v>137</v>
      </c>
      <c r="D201" s="167"/>
      <c r="E201" s="40" t="s">
        <v>35</v>
      </c>
      <c r="F201" s="107"/>
      <c r="G201" s="36">
        <v>450</v>
      </c>
      <c r="H201" s="36">
        <v>900</v>
      </c>
      <c r="I201" s="21"/>
      <c r="J201" s="21"/>
    </row>
    <row r="202" spans="1:10" ht="15.75" thickBot="1" x14ac:dyDescent="0.25">
      <c r="A202" s="120">
        <f t="shared" si="13"/>
        <v>0</v>
      </c>
      <c r="B202" s="40">
        <v>1</v>
      </c>
      <c r="C202" s="166" t="s">
        <v>138</v>
      </c>
      <c r="D202" s="167"/>
      <c r="E202" s="40" t="s">
        <v>35</v>
      </c>
      <c r="F202" s="107"/>
      <c r="G202" s="36">
        <v>500</v>
      </c>
      <c r="H202" s="36">
        <v>1000</v>
      </c>
      <c r="I202" s="21"/>
      <c r="J202" s="21"/>
    </row>
    <row r="203" spans="1:10" ht="15.75" thickBot="1" x14ac:dyDescent="0.25">
      <c r="A203" s="120">
        <f t="shared" si="13"/>
        <v>0</v>
      </c>
      <c r="B203" s="40">
        <v>1</v>
      </c>
      <c r="C203" s="166" t="s">
        <v>139</v>
      </c>
      <c r="D203" s="167"/>
      <c r="E203" s="40" t="s">
        <v>35</v>
      </c>
      <c r="F203" s="107"/>
      <c r="G203" s="36">
        <v>600</v>
      </c>
      <c r="H203" s="36">
        <v>1200</v>
      </c>
      <c r="I203" s="21"/>
      <c r="J203" s="21"/>
    </row>
    <row r="204" spans="1:10" ht="15.75" thickBot="1" x14ac:dyDescent="0.25">
      <c r="A204" s="120">
        <f t="shared" si="13"/>
        <v>0</v>
      </c>
      <c r="B204" s="40">
        <v>1</v>
      </c>
      <c r="C204" s="166" t="s">
        <v>140</v>
      </c>
      <c r="D204" s="167"/>
      <c r="E204" s="40" t="s">
        <v>35</v>
      </c>
      <c r="F204" s="107"/>
      <c r="G204" s="36">
        <v>750</v>
      </c>
      <c r="H204" s="36">
        <v>1500</v>
      </c>
      <c r="I204" s="21"/>
      <c r="J204" s="21"/>
    </row>
    <row r="205" spans="1:10" ht="15.75" thickBot="1" x14ac:dyDescent="0.25">
      <c r="A205" s="120">
        <f t="shared" si="13"/>
        <v>0</v>
      </c>
      <c r="B205" s="40">
        <v>1</v>
      </c>
      <c r="C205" s="166" t="s">
        <v>141</v>
      </c>
      <c r="D205" s="167"/>
      <c r="E205" s="40" t="s">
        <v>35</v>
      </c>
      <c r="F205" s="107"/>
      <c r="G205" s="36">
        <v>1200</v>
      </c>
      <c r="H205" s="36">
        <v>2300</v>
      </c>
      <c r="I205" s="21"/>
      <c r="J205" s="21"/>
    </row>
    <row r="206" spans="1:10" s="20" customFormat="1" ht="66" customHeight="1" x14ac:dyDescent="0.2">
      <c r="A206" s="168" t="s">
        <v>255</v>
      </c>
      <c r="B206" s="169"/>
      <c r="C206" s="169"/>
      <c r="D206" s="169"/>
      <c r="E206" s="169"/>
      <c r="F206" s="110"/>
      <c r="G206" s="47"/>
      <c r="H206" s="48"/>
      <c r="I206" s="21"/>
      <c r="J206" s="21"/>
    </row>
    <row r="207" spans="1:10" ht="16.899999999999999" customHeight="1" thickBot="1" x14ac:dyDescent="0.25">
      <c r="A207" s="120">
        <f>B207*F207</f>
        <v>0</v>
      </c>
      <c r="B207" s="40">
        <v>10</v>
      </c>
      <c r="C207" s="166" t="s">
        <v>136</v>
      </c>
      <c r="D207" s="167"/>
      <c r="E207" s="40" t="s">
        <v>143</v>
      </c>
      <c r="F207" s="107"/>
      <c r="G207" s="36">
        <v>100</v>
      </c>
      <c r="H207" s="36">
        <v>221</v>
      </c>
      <c r="I207" s="21"/>
      <c r="J207" s="21"/>
    </row>
    <row r="208" spans="1:10" ht="15.75" thickBot="1" x14ac:dyDescent="0.25">
      <c r="A208" s="120">
        <f>B208*F208</f>
        <v>0</v>
      </c>
      <c r="B208" s="40">
        <v>10</v>
      </c>
      <c r="C208" s="166" t="s">
        <v>137</v>
      </c>
      <c r="D208" s="167"/>
      <c r="E208" s="40" t="s">
        <v>143</v>
      </c>
      <c r="F208" s="107"/>
      <c r="G208" s="36">
        <v>110</v>
      </c>
      <c r="H208" s="36">
        <v>234</v>
      </c>
      <c r="I208" s="21"/>
      <c r="J208" s="21"/>
    </row>
    <row r="209" spans="1:10" ht="15.75" thickBot="1" x14ac:dyDescent="0.25">
      <c r="A209" s="120">
        <f>B209*F209</f>
        <v>0</v>
      </c>
      <c r="B209" s="40">
        <v>10</v>
      </c>
      <c r="C209" s="166" t="s">
        <v>138</v>
      </c>
      <c r="D209" s="167"/>
      <c r="E209" s="40" t="s">
        <v>143</v>
      </c>
      <c r="F209" s="107"/>
      <c r="G209" s="36">
        <v>110</v>
      </c>
      <c r="H209" s="36">
        <v>234</v>
      </c>
      <c r="I209" s="21"/>
      <c r="J209" s="21"/>
    </row>
    <row r="210" spans="1:10" ht="15.75" thickBot="1" x14ac:dyDescent="0.25">
      <c r="A210" s="120">
        <f>B210*F210</f>
        <v>0</v>
      </c>
      <c r="B210" s="40">
        <v>10</v>
      </c>
      <c r="C210" s="166" t="s">
        <v>139</v>
      </c>
      <c r="D210" s="167"/>
      <c r="E210" s="40" t="s">
        <v>143</v>
      </c>
      <c r="F210" s="107"/>
      <c r="G210" s="36">
        <v>100</v>
      </c>
      <c r="H210" s="36">
        <v>247</v>
      </c>
      <c r="I210" s="21"/>
      <c r="J210" s="21"/>
    </row>
    <row r="211" spans="1:10" ht="15.75" thickBot="1" x14ac:dyDescent="0.25">
      <c r="A211" s="120">
        <f>B211*F211</f>
        <v>0</v>
      </c>
      <c r="B211" s="40">
        <v>10</v>
      </c>
      <c r="C211" s="166" t="s">
        <v>140</v>
      </c>
      <c r="D211" s="167"/>
      <c r="E211" s="40" t="s">
        <v>143</v>
      </c>
      <c r="F211" s="107"/>
      <c r="G211" s="36">
        <v>140</v>
      </c>
      <c r="H211" s="36">
        <v>286</v>
      </c>
      <c r="I211" s="21"/>
      <c r="J211" s="21"/>
    </row>
    <row r="212" spans="1:10" s="20" customFormat="1" ht="47.45" customHeight="1" x14ac:dyDescent="0.2">
      <c r="A212" s="168" t="s">
        <v>256</v>
      </c>
      <c r="B212" s="169"/>
      <c r="C212" s="169"/>
      <c r="D212" s="169"/>
      <c r="E212" s="169"/>
      <c r="F212" s="110"/>
      <c r="G212" s="47"/>
      <c r="H212" s="48"/>
      <c r="I212" s="21"/>
      <c r="J212" s="21"/>
    </row>
    <row r="213" spans="1:10" ht="15.75" thickBot="1" x14ac:dyDescent="0.25">
      <c r="A213" s="120">
        <f>B213*F213</f>
        <v>0</v>
      </c>
      <c r="B213" s="40">
        <v>10</v>
      </c>
      <c r="C213" s="166" t="s">
        <v>136</v>
      </c>
      <c r="D213" s="167"/>
      <c r="E213" s="40" t="s">
        <v>143</v>
      </c>
      <c r="F213" s="107"/>
      <c r="G213" s="36">
        <v>90</v>
      </c>
      <c r="H213" s="36">
        <v>190</v>
      </c>
      <c r="I213" s="21"/>
      <c r="J213" s="21"/>
    </row>
    <row r="214" spans="1:10" ht="15.75" thickBot="1" x14ac:dyDescent="0.25">
      <c r="A214" s="120">
        <f>B214*F214</f>
        <v>0</v>
      </c>
      <c r="B214" s="40">
        <v>10</v>
      </c>
      <c r="C214" s="166" t="s">
        <v>137</v>
      </c>
      <c r="D214" s="167"/>
      <c r="E214" s="40" t="s">
        <v>143</v>
      </c>
      <c r="F214" s="107"/>
      <c r="G214" s="36">
        <v>100</v>
      </c>
      <c r="H214" s="36">
        <v>200</v>
      </c>
      <c r="I214" s="21"/>
      <c r="J214" s="21"/>
    </row>
    <row r="215" spans="1:10" ht="15.75" thickBot="1" x14ac:dyDescent="0.25">
      <c r="A215" s="120">
        <f>B215*F215</f>
        <v>0</v>
      </c>
      <c r="B215" s="40">
        <v>10</v>
      </c>
      <c r="C215" s="166" t="s">
        <v>138</v>
      </c>
      <c r="D215" s="167"/>
      <c r="E215" s="40" t="s">
        <v>143</v>
      </c>
      <c r="F215" s="107"/>
      <c r="G215" s="36">
        <v>100</v>
      </c>
      <c r="H215" s="36">
        <v>200</v>
      </c>
      <c r="I215" s="21"/>
      <c r="J215" s="21"/>
    </row>
    <row r="216" spans="1:10" ht="15.75" thickBot="1" x14ac:dyDescent="0.25">
      <c r="A216" s="120">
        <f>B216*F216</f>
        <v>0</v>
      </c>
      <c r="B216" s="40">
        <v>10</v>
      </c>
      <c r="C216" s="166" t="s">
        <v>139</v>
      </c>
      <c r="D216" s="167"/>
      <c r="E216" s="40" t="s">
        <v>143</v>
      </c>
      <c r="F216" s="107"/>
      <c r="G216" s="36">
        <v>100</v>
      </c>
      <c r="H216" s="36">
        <v>210</v>
      </c>
      <c r="I216" s="21"/>
      <c r="J216" s="21"/>
    </row>
    <row r="217" spans="1:10" ht="15.75" thickBot="1" x14ac:dyDescent="0.25">
      <c r="A217" s="120">
        <f>B217*F217</f>
        <v>0</v>
      </c>
      <c r="B217" s="40">
        <v>10</v>
      </c>
      <c r="C217" s="166" t="s">
        <v>140</v>
      </c>
      <c r="D217" s="167"/>
      <c r="E217" s="40" t="s">
        <v>143</v>
      </c>
      <c r="F217" s="107"/>
      <c r="G217" s="36">
        <v>120</v>
      </c>
      <c r="H217" s="36">
        <v>240</v>
      </c>
      <c r="I217" s="21"/>
      <c r="J217" s="21"/>
    </row>
    <row r="218" spans="1:10" s="20" customFormat="1" ht="66" customHeight="1" x14ac:dyDescent="0.2">
      <c r="A218" s="168" t="s">
        <v>257</v>
      </c>
      <c r="B218" s="169"/>
      <c r="C218" s="169"/>
      <c r="D218" s="169"/>
      <c r="E218" s="169"/>
      <c r="F218" s="110"/>
      <c r="G218" s="47"/>
      <c r="H218" s="48"/>
      <c r="I218" s="21"/>
      <c r="J218" s="21"/>
    </row>
    <row r="219" spans="1:10" ht="15.75" thickBot="1" x14ac:dyDescent="0.25">
      <c r="A219" s="120">
        <f t="shared" ref="A219:A224" si="14">B219*F219</f>
        <v>0</v>
      </c>
      <c r="B219" s="40">
        <v>10</v>
      </c>
      <c r="C219" s="166" t="s">
        <v>136</v>
      </c>
      <c r="D219" s="167"/>
      <c r="E219" s="40" t="s">
        <v>143</v>
      </c>
      <c r="F219" s="107"/>
      <c r="G219" s="36">
        <v>70</v>
      </c>
      <c r="H219" s="36">
        <v>150</v>
      </c>
      <c r="I219" s="21"/>
      <c r="J219" s="21"/>
    </row>
    <row r="220" spans="1:10" ht="15.75" thickBot="1" x14ac:dyDescent="0.25">
      <c r="A220" s="120">
        <f t="shared" si="14"/>
        <v>0</v>
      </c>
      <c r="B220" s="40">
        <v>10</v>
      </c>
      <c r="C220" s="166" t="s">
        <v>144</v>
      </c>
      <c r="D220" s="167"/>
      <c r="E220" s="40" t="s">
        <v>143</v>
      </c>
      <c r="F220" s="107"/>
      <c r="G220" s="36">
        <v>80</v>
      </c>
      <c r="H220" s="36">
        <v>160</v>
      </c>
      <c r="I220" s="21"/>
      <c r="J220" s="21"/>
    </row>
    <row r="221" spans="1:10" ht="15.75" thickBot="1" x14ac:dyDescent="0.25">
      <c r="A221" s="120">
        <f t="shared" si="14"/>
        <v>0</v>
      </c>
      <c r="B221" s="40">
        <v>10</v>
      </c>
      <c r="C221" s="166" t="s">
        <v>138</v>
      </c>
      <c r="D221" s="167"/>
      <c r="E221" s="40" t="s">
        <v>143</v>
      </c>
      <c r="F221" s="107"/>
      <c r="G221" s="36">
        <v>80</v>
      </c>
      <c r="H221" s="36">
        <v>160</v>
      </c>
      <c r="I221" s="21"/>
      <c r="J221" s="21"/>
    </row>
    <row r="222" spans="1:10" ht="15.75" thickBot="1" x14ac:dyDescent="0.25">
      <c r="A222" s="120">
        <f t="shared" si="14"/>
        <v>0</v>
      </c>
      <c r="B222" s="40">
        <v>10</v>
      </c>
      <c r="C222" s="166" t="s">
        <v>139</v>
      </c>
      <c r="D222" s="167"/>
      <c r="E222" s="40" t="s">
        <v>143</v>
      </c>
      <c r="F222" s="107"/>
      <c r="G222" s="36">
        <v>80</v>
      </c>
      <c r="H222" s="36">
        <v>170</v>
      </c>
      <c r="I222" s="21"/>
      <c r="J222" s="21"/>
    </row>
    <row r="223" spans="1:10" ht="15.75" thickBot="1" x14ac:dyDescent="0.25">
      <c r="A223" s="120">
        <f t="shared" si="14"/>
        <v>0</v>
      </c>
      <c r="B223" s="40">
        <v>10</v>
      </c>
      <c r="C223" s="166" t="s">
        <v>140</v>
      </c>
      <c r="D223" s="167"/>
      <c r="E223" s="40" t="s">
        <v>143</v>
      </c>
      <c r="F223" s="107"/>
      <c r="G223" s="36">
        <v>100</v>
      </c>
      <c r="H223" s="36">
        <v>200</v>
      </c>
      <c r="I223" s="21"/>
      <c r="J223" s="21"/>
    </row>
    <row r="224" spans="1:10" ht="15.75" thickBot="1" x14ac:dyDescent="0.25">
      <c r="A224" s="120">
        <f t="shared" si="14"/>
        <v>0</v>
      </c>
      <c r="B224" s="40">
        <v>10</v>
      </c>
      <c r="C224" s="166" t="s">
        <v>141</v>
      </c>
      <c r="D224" s="167"/>
      <c r="E224" s="40" t="s">
        <v>143</v>
      </c>
      <c r="F224" s="107"/>
      <c r="G224" s="36">
        <v>100</v>
      </c>
      <c r="H224" s="36">
        <v>220</v>
      </c>
      <c r="I224" s="21"/>
      <c r="J224" s="21"/>
    </row>
    <row r="225" spans="1:10" s="20" customFormat="1" ht="42.6" customHeight="1" x14ac:dyDescent="0.2">
      <c r="A225" s="162" t="s">
        <v>258</v>
      </c>
      <c r="B225" s="163"/>
      <c r="C225" s="163"/>
      <c r="D225" s="163"/>
      <c r="E225" s="163"/>
      <c r="F225" s="110"/>
      <c r="G225" s="47"/>
      <c r="H225" s="48"/>
      <c r="I225" s="21"/>
      <c r="J225" s="21"/>
    </row>
    <row r="226" spans="1:10" ht="15.75" thickBot="1" x14ac:dyDescent="0.25">
      <c r="A226" s="120">
        <f t="shared" ref="A226:A231" si="15">B226*F226</f>
        <v>0</v>
      </c>
      <c r="B226" s="40">
        <v>10</v>
      </c>
      <c r="C226" s="166" t="s">
        <v>136</v>
      </c>
      <c r="D226" s="167"/>
      <c r="E226" s="40" t="s">
        <v>143</v>
      </c>
      <c r="F226" s="107"/>
      <c r="G226" s="36">
        <v>80</v>
      </c>
      <c r="H226" s="36">
        <v>170</v>
      </c>
      <c r="I226" s="21"/>
      <c r="J226" s="21"/>
    </row>
    <row r="227" spans="1:10" ht="15.75" thickBot="1" x14ac:dyDescent="0.25">
      <c r="A227" s="120">
        <f t="shared" si="15"/>
        <v>0</v>
      </c>
      <c r="B227" s="40">
        <v>10</v>
      </c>
      <c r="C227" s="166" t="s">
        <v>137</v>
      </c>
      <c r="D227" s="167"/>
      <c r="E227" s="40" t="s">
        <v>143</v>
      </c>
      <c r="F227" s="107"/>
      <c r="G227" s="36">
        <v>90</v>
      </c>
      <c r="H227" s="36">
        <v>180</v>
      </c>
      <c r="I227" s="21"/>
      <c r="J227" s="21"/>
    </row>
    <row r="228" spans="1:10" ht="15.75" thickBot="1" x14ac:dyDescent="0.25">
      <c r="A228" s="120">
        <f t="shared" si="15"/>
        <v>0</v>
      </c>
      <c r="B228" s="40">
        <v>10</v>
      </c>
      <c r="C228" s="166" t="s">
        <v>138</v>
      </c>
      <c r="D228" s="167"/>
      <c r="E228" s="40" t="s">
        <v>143</v>
      </c>
      <c r="F228" s="107"/>
      <c r="G228" s="36">
        <v>90</v>
      </c>
      <c r="H228" s="36">
        <v>180</v>
      </c>
      <c r="I228" s="21"/>
      <c r="J228" s="21"/>
    </row>
    <row r="229" spans="1:10" ht="15.75" thickBot="1" x14ac:dyDescent="0.25">
      <c r="A229" s="120">
        <f t="shared" si="15"/>
        <v>0</v>
      </c>
      <c r="B229" s="40">
        <v>10</v>
      </c>
      <c r="C229" s="166" t="s">
        <v>139</v>
      </c>
      <c r="D229" s="167"/>
      <c r="E229" s="40" t="s">
        <v>143</v>
      </c>
      <c r="F229" s="107"/>
      <c r="G229" s="36">
        <v>90</v>
      </c>
      <c r="H229" s="36">
        <v>190</v>
      </c>
      <c r="I229" s="21"/>
      <c r="J229" s="21"/>
    </row>
    <row r="230" spans="1:10" ht="15.75" thickBot="1" x14ac:dyDescent="0.25">
      <c r="A230" s="120">
        <f t="shared" si="15"/>
        <v>0</v>
      </c>
      <c r="B230" s="40">
        <v>10</v>
      </c>
      <c r="C230" s="166" t="s">
        <v>140</v>
      </c>
      <c r="D230" s="167"/>
      <c r="E230" s="40" t="s">
        <v>143</v>
      </c>
      <c r="F230" s="107"/>
      <c r="G230" s="36">
        <v>100</v>
      </c>
      <c r="H230" s="36">
        <v>220</v>
      </c>
      <c r="I230" s="21"/>
      <c r="J230" s="21"/>
    </row>
    <row r="231" spans="1:10" ht="15.75" thickBot="1" x14ac:dyDescent="0.25">
      <c r="A231" s="120">
        <f t="shared" si="15"/>
        <v>0</v>
      </c>
      <c r="B231" s="40">
        <v>10</v>
      </c>
      <c r="C231" s="166" t="s">
        <v>141</v>
      </c>
      <c r="D231" s="167"/>
      <c r="E231" s="40" t="s">
        <v>143</v>
      </c>
      <c r="F231" s="107"/>
      <c r="G231" s="36">
        <v>120</v>
      </c>
      <c r="H231" s="36">
        <v>240</v>
      </c>
      <c r="I231" s="21"/>
      <c r="J231" s="21"/>
    </row>
    <row r="232" spans="1:10" s="20" customFormat="1" ht="39.75" customHeight="1" x14ac:dyDescent="0.2">
      <c r="A232" s="162" t="s">
        <v>145</v>
      </c>
      <c r="B232" s="163"/>
      <c r="C232" s="163"/>
      <c r="D232" s="163"/>
      <c r="E232" s="163"/>
      <c r="F232" s="106"/>
      <c r="G232" s="50"/>
      <c r="H232" s="50"/>
      <c r="I232" s="21"/>
      <c r="J232" s="21"/>
    </row>
    <row r="233" spans="1:10" ht="15.75" thickBot="1" x14ac:dyDescent="0.25">
      <c r="A233" s="120">
        <f>B233*F233</f>
        <v>0</v>
      </c>
      <c r="B233" s="40">
        <v>2</v>
      </c>
      <c r="C233" s="166" t="s">
        <v>136</v>
      </c>
      <c r="D233" s="167"/>
      <c r="E233" s="40" t="s">
        <v>35</v>
      </c>
      <c r="F233" s="107"/>
      <c r="G233" s="36">
        <v>800</v>
      </c>
      <c r="H233" s="36">
        <v>1400</v>
      </c>
      <c r="I233" s="21"/>
      <c r="J233" s="21"/>
    </row>
    <row r="234" spans="1:10" ht="15.75" thickBot="1" x14ac:dyDescent="0.25">
      <c r="A234" s="120">
        <f>B234*F234</f>
        <v>0</v>
      </c>
      <c r="B234" s="40">
        <v>2</v>
      </c>
      <c r="C234" s="166" t="s">
        <v>137</v>
      </c>
      <c r="D234" s="167"/>
      <c r="E234" s="40" t="s">
        <v>35</v>
      </c>
      <c r="F234" s="107"/>
      <c r="G234" s="36">
        <v>900</v>
      </c>
      <c r="H234" s="36">
        <v>1500</v>
      </c>
      <c r="I234" s="21"/>
      <c r="J234" s="21"/>
    </row>
    <row r="235" spans="1:10" ht="15.75" thickBot="1" x14ac:dyDescent="0.25">
      <c r="A235" s="120">
        <f>B235*F235</f>
        <v>0</v>
      </c>
      <c r="B235" s="40">
        <v>2</v>
      </c>
      <c r="C235" s="166" t="s">
        <v>138</v>
      </c>
      <c r="D235" s="167"/>
      <c r="E235" s="40" t="s">
        <v>35</v>
      </c>
      <c r="F235" s="107"/>
      <c r="G235" s="36">
        <v>1000</v>
      </c>
      <c r="H235" s="36">
        <v>1700</v>
      </c>
      <c r="I235" s="21"/>
      <c r="J235" s="21"/>
    </row>
    <row r="236" spans="1:10" ht="15.75" thickBot="1" x14ac:dyDescent="0.25">
      <c r="A236" s="120">
        <f>B236*F236</f>
        <v>0</v>
      </c>
      <c r="B236" s="40">
        <v>2</v>
      </c>
      <c r="C236" s="166" t="s">
        <v>139</v>
      </c>
      <c r="D236" s="167"/>
      <c r="E236" s="40" t="s">
        <v>35</v>
      </c>
      <c r="F236" s="107"/>
      <c r="G236" s="36">
        <v>1200</v>
      </c>
      <c r="H236" s="36">
        <v>2300</v>
      </c>
      <c r="I236" s="21"/>
      <c r="J236" s="21"/>
    </row>
    <row r="237" spans="1:10" ht="15.75" thickBot="1" x14ac:dyDescent="0.25">
      <c r="A237" s="120">
        <f>B237*F237</f>
        <v>0</v>
      </c>
      <c r="B237" s="40">
        <v>2</v>
      </c>
      <c r="C237" s="166" t="s">
        <v>140</v>
      </c>
      <c r="D237" s="167"/>
      <c r="E237" s="40" t="s">
        <v>35</v>
      </c>
      <c r="F237" s="107"/>
      <c r="G237" s="36">
        <v>1800</v>
      </c>
      <c r="H237" s="36">
        <v>3000</v>
      </c>
      <c r="I237" s="21"/>
      <c r="J237" s="21"/>
    </row>
    <row r="238" spans="1:10" s="20" customFormat="1" ht="32.25" customHeight="1" x14ac:dyDescent="0.2">
      <c r="A238" s="162" t="s">
        <v>231</v>
      </c>
      <c r="B238" s="163"/>
      <c r="C238" s="163"/>
      <c r="D238" s="163"/>
      <c r="E238" s="163"/>
      <c r="F238" s="106"/>
      <c r="G238" s="50"/>
      <c r="H238" s="50"/>
      <c r="I238" s="21"/>
      <c r="J238" s="21"/>
    </row>
    <row r="239" spans="1:10" ht="15.75" thickBot="1" x14ac:dyDescent="0.25">
      <c r="A239" s="120">
        <f>B239*F239</f>
        <v>0</v>
      </c>
      <c r="B239" s="40">
        <v>1</v>
      </c>
      <c r="C239" s="166" t="s">
        <v>146</v>
      </c>
      <c r="D239" s="167"/>
      <c r="E239" s="40" t="s">
        <v>35</v>
      </c>
      <c r="F239" s="107"/>
      <c r="G239" s="36">
        <v>700</v>
      </c>
      <c r="H239" s="36">
        <v>1400</v>
      </c>
      <c r="I239" s="21"/>
      <c r="J239" s="21"/>
    </row>
    <row r="240" spans="1:10" ht="15.75" thickBot="1" x14ac:dyDescent="0.25">
      <c r="A240" s="120">
        <f>B240*F240</f>
        <v>0</v>
      </c>
      <c r="B240" s="40">
        <v>3</v>
      </c>
      <c r="C240" s="166" t="s">
        <v>139</v>
      </c>
      <c r="D240" s="167"/>
      <c r="E240" s="40" t="s">
        <v>35</v>
      </c>
      <c r="F240" s="107"/>
      <c r="G240" s="36">
        <v>1000</v>
      </c>
      <c r="H240" s="36">
        <v>2000</v>
      </c>
      <c r="I240" s="21"/>
      <c r="J240" s="21"/>
    </row>
    <row r="241" spans="1:10" ht="15.75" thickBot="1" x14ac:dyDescent="0.25">
      <c r="A241" s="120">
        <f>B241*F241</f>
        <v>0</v>
      </c>
      <c r="B241" s="40">
        <v>1</v>
      </c>
      <c r="C241" s="166" t="s">
        <v>140</v>
      </c>
      <c r="D241" s="167"/>
      <c r="E241" s="40" t="s">
        <v>35</v>
      </c>
      <c r="F241" s="107"/>
      <c r="G241" s="36">
        <v>1200</v>
      </c>
      <c r="H241" s="36">
        <v>2500</v>
      </c>
      <c r="I241" s="21"/>
      <c r="J241" s="21"/>
    </row>
    <row r="242" spans="1:10" ht="15.75" thickBot="1" x14ac:dyDescent="0.25">
      <c r="A242" s="120">
        <f>B242*F242</f>
        <v>0</v>
      </c>
      <c r="B242" s="40">
        <v>1</v>
      </c>
      <c r="C242" s="166" t="s">
        <v>141</v>
      </c>
      <c r="D242" s="167"/>
      <c r="E242" s="40" t="s">
        <v>35</v>
      </c>
      <c r="F242" s="107"/>
      <c r="G242" s="36">
        <v>1500</v>
      </c>
      <c r="H242" s="36">
        <v>3000</v>
      </c>
      <c r="I242" s="21"/>
      <c r="J242" s="21"/>
    </row>
    <row r="243" spans="1:10" s="20" customFormat="1" ht="30" customHeight="1" x14ac:dyDescent="0.2">
      <c r="A243" s="162" t="s">
        <v>232</v>
      </c>
      <c r="B243" s="163"/>
      <c r="C243" s="163"/>
      <c r="D243" s="163"/>
      <c r="E243" s="163"/>
      <c r="F243" s="110"/>
      <c r="G243" s="47"/>
      <c r="H243" s="48"/>
      <c r="I243" s="21"/>
      <c r="J243" s="21"/>
    </row>
    <row r="244" spans="1:10" ht="15.75" thickBot="1" x14ac:dyDescent="0.25">
      <c r="A244" s="120">
        <f t="shared" ref="A244:A251" si="16">B244*F244</f>
        <v>0</v>
      </c>
      <c r="B244" s="40">
        <v>1</v>
      </c>
      <c r="C244" s="166" t="s">
        <v>146</v>
      </c>
      <c r="D244" s="167"/>
      <c r="E244" s="40" t="s">
        <v>35</v>
      </c>
      <c r="F244" s="107"/>
      <c r="G244" s="36">
        <v>2500</v>
      </c>
      <c r="H244" s="36">
        <v>5000</v>
      </c>
      <c r="I244" s="21"/>
      <c r="J244" s="21"/>
    </row>
    <row r="245" spans="1:10" ht="15.75" thickBot="1" x14ac:dyDescent="0.25">
      <c r="A245" s="120">
        <f t="shared" si="16"/>
        <v>0</v>
      </c>
      <c r="B245" s="40">
        <v>1</v>
      </c>
      <c r="C245" s="166" t="s">
        <v>139</v>
      </c>
      <c r="D245" s="167"/>
      <c r="E245" s="40" t="s">
        <v>35</v>
      </c>
      <c r="F245" s="107"/>
      <c r="G245" s="36">
        <v>3000</v>
      </c>
      <c r="H245" s="36">
        <v>6200</v>
      </c>
      <c r="I245" s="21"/>
      <c r="J245" s="21"/>
    </row>
    <row r="246" spans="1:10" ht="15.75" thickBot="1" x14ac:dyDescent="0.25">
      <c r="A246" s="120">
        <f t="shared" si="16"/>
        <v>0</v>
      </c>
      <c r="B246" s="40">
        <v>1</v>
      </c>
      <c r="C246" s="166" t="s">
        <v>140</v>
      </c>
      <c r="D246" s="167"/>
      <c r="E246" s="40" t="s">
        <v>35</v>
      </c>
      <c r="F246" s="107"/>
      <c r="G246" s="36">
        <v>4500</v>
      </c>
      <c r="H246" s="36">
        <v>9000</v>
      </c>
      <c r="I246" s="21"/>
      <c r="J246" s="21"/>
    </row>
    <row r="247" spans="1:10" ht="15.75" thickBot="1" x14ac:dyDescent="0.25">
      <c r="A247" s="120">
        <f t="shared" si="16"/>
        <v>0</v>
      </c>
      <c r="B247" s="40">
        <v>1</v>
      </c>
      <c r="C247" s="166" t="s">
        <v>141</v>
      </c>
      <c r="D247" s="167"/>
      <c r="E247" s="40" t="s">
        <v>35</v>
      </c>
      <c r="F247" s="107"/>
      <c r="G247" s="36">
        <v>6000</v>
      </c>
      <c r="H247" s="36">
        <v>12000</v>
      </c>
      <c r="I247" s="21"/>
      <c r="J247" s="21"/>
    </row>
    <row r="248" spans="1:10" ht="50.25" customHeight="1" x14ac:dyDescent="0.2">
      <c r="A248" s="120">
        <f t="shared" si="16"/>
        <v>0</v>
      </c>
      <c r="B248" s="40">
        <v>3</v>
      </c>
      <c r="C248" s="170" t="s">
        <v>147</v>
      </c>
      <c r="D248" s="171"/>
      <c r="E248" s="40" t="s">
        <v>35</v>
      </c>
      <c r="F248" s="107"/>
      <c r="G248" s="27">
        <v>1000</v>
      </c>
      <c r="H248" s="27">
        <v>2000</v>
      </c>
      <c r="I248" s="21"/>
      <c r="J248" s="21"/>
    </row>
    <row r="249" spans="1:10" ht="88.5" customHeight="1" x14ac:dyDescent="0.2">
      <c r="A249" s="120">
        <f t="shared" si="16"/>
        <v>0</v>
      </c>
      <c r="B249" s="40">
        <v>3</v>
      </c>
      <c r="C249" s="170" t="s">
        <v>233</v>
      </c>
      <c r="D249" s="171"/>
      <c r="E249" s="40" t="s">
        <v>35</v>
      </c>
      <c r="F249" s="107"/>
      <c r="G249" s="27">
        <v>3000</v>
      </c>
      <c r="H249" s="27">
        <v>6000</v>
      </c>
      <c r="I249" s="21"/>
      <c r="J249" s="21"/>
    </row>
    <row r="250" spans="1:10" ht="45.75" customHeight="1" x14ac:dyDescent="0.2">
      <c r="A250" s="120">
        <f t="shared" si="16"/>
        <v>0</v>
      </c>
      <c r="B250" s="40">
        <v>20</v>
      </c>
      <c r="C250" s="170" t="s">
        <v>234</v>
      </c>
      <c r="D250" s="171"/>
      <c r="E250" s="40" t="s">
        <v>35</v>
      </c>
      <c r="F250" s="107"/>
      <c r="G250" s="27">
        <v>60</v>
      </c>
      <c r="H250" s="27">
        <v>120</v>
      </c>
      <c r="I250" s="21"/>
      <c r="J250" s="21"/>
    </row>
    <row r="251" spans="1:10" s="20" customFormat="1" ht="45.75" customHeight="1" x14ac:dyDescent="0.2">
      <c r="A251" s="120">
        <f t="shared" si="16"/>
        <v>0</v>
      </c>
      <c r="B251" s="40">
        <v>6</v>
      </c>
      <c r="C251" s="170" t="s">
        <v>235</v>
      </c>
      <c r="D251" s="171"/>
      <c r="E251" s="40" t="s">
        <v>35</v>
      </c>
      <c r="F251" s="107"/>
      <c r="G251" s="27">
        <v>80</v>
      </c>
      <c r="H251" s="27">
        <v>180</v>
      </c>
      <c r="I251" s="21"/>
      <c r="J251" s="21"/>
    </row>
    <row r="252" spans="1:10" s="20" customFormat="1" ht="14.45" customHeight="1" x14ac:dyDescent="0.2">
      <c r="A252" s="197" t="s">
        <v>259</v>
      </c>
      <c r="B252" s="198"/>
      <c r="C252" s="198"/>
      <c r="D252" s="198"/>
      <c r="E252" s="198"/>
      <c r="F252" s="113"/>
      <c r="G252" s="58"/>
      <c r="H252" s="59"/>
      <c r="I252" s="21"/>
      <c r="J252" s="21"/>
    </row>
    <row r="253" spans="1:10" s="20" customFormat="1" ht="49.5" customHeight="1" x14ac:dyDescent="0.2">
      <c r="A253" s="199"/>
      <c r="B253" s="200"/>
      <c r="C253" s="200"/>
      <c r="D253" s="200"/>
      <c r="E253" s="200"/>
      <c r="F253" s="114"/>
      <c r="G253" s="60"/>
      <c r="H253" s="61"/>
      <c r="I253" s="21"/>
      <c r="J253" s="21"/>
    </row>
    <row r="254" spans="1:10" s="20" customFormat="1" ht="39" customHeight="1" x14ac:dyDescent="0.2">
      <c r="A254" s="199"/>
      <c r="B254" s="200"/>
      <c r="C254" s="200"/>
      <c r="D254" s="200"/>
      <c r="E254" s="200"/>
      <c r="F254" s="114"/>
      <c r="G254" s="60"/>
      <c r="H254" s="61"/>
      <c r="I254" s="21"/>
      <c r="J254" s="21"/>
    </row>
    <row r="255" spans="1:10" s="20" customFormat="1" ht="123" customHeight="1" thickBot="1" x14ac:dyDescent="0.25">
      <c r="A255" s="201"/>
      <c r="B255" s="202"/>
      <c r="C255" s="202"/>
      <c r="D255" s="202"/>
      <c r="E255" s="202"/>
      <c r="F255" s="114"/>
      <c r="G255" s="60"/>
      <c r="H255" s="61"/>
      <c r="I255" s="21"/>
      <c r="J255" s="21"/>
    </row>
    <row r="256" spans="1:10" ht="15.75" thickBot="1" x14ac:dyDescent="0.25">
      <c r="A256" s="120">
        <f t="shared" ref="A256:A262" si="17">B256*F256</f>
        <v>0</v>
      </c>
      <c r="B256" s="40">
        <v>1</v>
      </c>
      <c r="C256" s="172" t="s">
        <v>236</v>
      </c>
      <c r="D256" s="173"/>
      <c r="E256" s="40" t="s">
        <v>132</v>
      </c>
      <c r="F256" s="107"/>
      <c r="G256" s="35">
        <v>4800</v>
      </c>
      <c r="H256" s="35">
        <v>8000</v>
      </c>
      <c r="I256" s="21"/>
      <c r="J256" s="21"/>
    </row>
    <row r="257" spans="1:14" ht="15.75" thickBot="1" x14ac:dyDescent="0.25">
      <c r="A257" s="120">
        <f t="shared" si="17"/>
        <v>0</v>
      </c>
      <c r="B257" s="40">
        <v>1</v>
      </c>
      <c r="C257" s="172" t="s">
        <v>237</v>
      </c>
      <c r="D257" s="173"/>
      <c r="E257" s="40" t="s">
        <v>132</v>
      </c>
      <c r="F257" s="107"/>
      <c r="G257" s="36">
        <v>5700</v>
      </c>
      <c r="H257" s="36">
        <v>9500</v>
      </c>
      <c r="I257" s="21"/>
      <c r="J257" s="21"/>
      <c r="K257" s="20"/>
      <c r="L257" s="20"/>
      <c r="M257" s="20"/>
      <c r="N257" s="20"/>
    </row>
    <row r="258" spans="1:14" ht="15.75" thickBot="1" x14ac:dyDescent="0.25">
      <c r="A258" s="120">
        <f t="shared" si="17"/>
        <v>0</v>
      </c>
      <c r="B258" s="40">
        <v>1</v>
      </c>
      <c r="C258" s="172" t="s">
        <v>238</v>
      </c>
      <c r="D258" s="173"/>
      <c r="E258" s="40" t="s">
        <v>132</v>
      </c>
      <c r="F258" s="107"/>
      <c r="G258" s="36">
        <v>9000</v>
      </c>
      <c r="H258" s="36">
        <v>15000</v>
      </c>
      <c r="I258" s="21"/>
      <c r="J258" s="21"/>
      <c r="K258" s="20"/>
      <c r="L258" s="20"/>
      <c r="M258" s="20"/>
      <c r="N258" s="20"/>
    </row>
    <row r="259" spans="1:14" ht="15.75" thickBot="1" x14ac:dyDescent="0.25">
      <c r="A259" s="120">
        <f t="shared" si="17"/>
        <v>0</v>
      </c>
      <c r="B259" s="40">
        <v>1</v>
      </c>
      <c r="C259" s="172" t="s">
        <v>239</v>
      </c>
      <c r="D259" s="173"/>
      <c r="E259" s="40" t="s">
        <v>132</v>
      </c>
      <c r="F259" s="107"/>
      <c r="G259" s="36">
        <v>24000</v>
      </c>
      <c r="H259" s="36">
        <v>45000</v>
      </c>
      <c r="I259" s="21"/>
      <c r="J259" s="21"/>
      <c r="K259" s="20"/>
      <c r="L259" s="20"/>
      <c r="M259" s="20"/>
      <c r="N259" s="20"/>
    </row>
    <row r="260" spans="1:14" ht="15.75" thickBot="1" x14ac:dyDescent="0.25">
      <c r="A260" s="120">
        <f t="shared" si="17"/>
        <v>0</v>
      </c>
      <c r="B260" s="40">
        <v>1</v>
      </c>
      <c r="C260" s="172" t="s">
        <v>240</v>
      </c>
      <c r="D260" s="173"/>
      <c r="E260" s="40" t="s">
        <v>132</v>
      </c>
      <c r="F260" s="107"/>
      <c r="G260" s="36">
        <v>48000</v>
      </c>
      <c r="H260" s="36">
        <v>80000</v>
      </c>
      <c r="I260" s="21"/>
      <c r="J260" s="21"/>
      <c r="K260" s="20"/>
      <c r="L260" s="20"/>
      <c r="M260" s="20"/>
      <c r="N260" s="20"/>
    </row>
    <row r="261" spans="1:14" ht="15.75" thickBot="1" x14ac:dyDescent="0.25">
      <c r="A261" s="120">
        <f t="shared" si="17"/>
        <v>0</v>
      </c>
      <c r="B261" s="40">
        <v>1</v>
      </c>
      <c r="C261" s="172" t="s">
        <v>241</v>
      </c>
      <c r="D261" s="173"/>
      <c r="E261" s="40" t="s">
        <v>132</v>
      </c>
      <c r="F261" s="107"/>
      <c r="G261" s="36">
        <v>65000</v>
      </c>
      <c r="H261" s="36">
        <v>110000</v>
      </c>
      <c r="I261" s="21"/>
      <c r="J261" s="21"/>
      <c r="K261" s="20"/>
      <c r="L261" s="20"/>
      <c r="M261" s="20"/>
      <c r="N261" s="20"/>
    </row>
    <row r="262" spans="1:14" ht="15.75" thickBot="1" x14ac:dyDescent="0.25">
      <c r="A262" s="120">
        <f t="shared" si="17"/>
        <v>0</v>
      </c>
      <c r="B262" s="40">
        <v>1</v>
      </c>
      <c r="C262" s="172" t="s">
        <v>242</v>
      </c>
      <c r="D262" s="173"/>
      <c r="E262" s="40" t="s">
        <v>132</v>
      </c>
      <c r="F262" s="107"/>
      <c r="G262" s="36">
        <v>11000</v>
      </c>
      <c r="H262" s="36">
        <v>180000</v>
      </c>
      <c r="I262" s="21"/>
      <c r="J262" s="21"/>
      <c r="K262" s="20"/>
      <c r="L262" s="20"/>
      <c r="M262" s="20"/>
      <c r="N262" s="20"/>
    </row>
    <row r="263" spans="1:14" s="20" customFormat="1" ht="115.5" customHeight="1" x14ac:dyDescent="0.2">
      <c r="A263" s="162" t="s">
        <v>243</v>
      </c>
      <c r="B263" s="163"/>
      <c r="C263" s="163"/>
      <c r="D263" s="163"/>
      <c r="E263" s="163"/>
      <c r="F263" s="106"/>
      <c r="G263" s="50"/>
      <c r="H263" s="50"/>
      <c r="I263" s="21"/>
      <c r="J263" s="21"/>
    </row>
    <row r="264" spans="1:14" ht="15" x14ac:dyDescent="0.2">
      <c r="A264" s="120">
        <f>B264*F264</f>
        <v>0</v>
      </c>
      <c r="B264" s="40">
        <v>100</v>
      </c>
      <c r="C264" s="166" t="s">
        <v>148</v>
      </c>
      <c r="D264" s="167"/>
      <c r="E264" s="40" t="s">
        <v>149</v>
      </c>
      <c r="F264" s="107"/>
      <c r="G264" s="27">
        <v>150</v>
      </c>
      <c r="H264" s="27">
        <v>300</v>
      </c>
      <c r="I264" s="21"/>
      <c r="J264" s="21"/>
      <c r="K264" s="20"/>
      <c r="L264" s="20"/>
      <c r="M264" s="20"/>
      <c r="N264" s="20"/>
    </row>
    <row r="265" spans="1:14" ht="15" customHeight="1" x14ac:dyDescent="0.2">
      <c r="A265" s="120">
        <f>B265*F265</f>
        <v>0</v>
      </c>
      <c r="B265" s="40">
        <v>100</v>
      </c>
      <c r="C265" s="170" t="s">
        <v>150</v>
      </c>
      <c r="D265" s="171"/>
      <c r="E265" s="40" t="s">
        <v>149</v>
      </c>
      <c r="F265" s="107"/>
      <c r="G265" s="27">
        <v>150</v>
      </c>
      <c r="H265" s="27">
        <v>300</v>
      </c>
      <c r="I265" s="21"/>
      <c r="J265" s="21"/>
      <c r="K265" s="20"/>
      <c r="L265" s="20"/>
      <c r="M265" s="20"/>
      <c r="N265" s="20"/>
    </row>
    <row r="266" spans="1:14" s="20" customFormat="1" ht="15" customHeight="1" x14ac:dyDescent="0.2">
      <c r="A266" s="162" t="s">
        <v>151</v>
      </c>
      <c r="B266" s="163"/>
      <c r="C266" s="163"/>
      <c r="D266" s="163"/>
      <c r="E266" s="163"/>
      <c r="F266" s="106"/>
      <c r="G266" s="50"/>
      <c r="H266" s="50"/>
      <c r="I266" s="21"/>
      <c r="J266" s="21"/>
    </row>
    <row r="267" spans="1:14" ht="15" x14ac:dyDescent="0.2">
      <c r="A267" s="120">
        <f>B267*F267</f>
        <v>0</v>
      </c>
      <c r="B267" s="40">
        <v>100</v>
      </c>
      <c r="C267" s="166" t="s">
        <v>152</v>
      </c>
      <c r="D267" s="167"/>
      <c r="E267" s="40" t="s">
        <v>153</v>
      </c>
      <c r="F267" s="107"/>
      <c r="G267" s="27">
        <v>35</v>
      </c>
      <c r="H267" s="27">
        <v>70</v>
      </c>
      <c r="I267" s="21"/>
      <c r="J267" s="21"/>
      <c r="K267" s="20"/>
      <c r="L267" s="20"/>
      <c r="M267" s="20"/>
      <c r="N267" s="20"/>
    </row>
    <row r="268" spans="1:14" ht="15" x14ac:dyDescent="0.2">
      <c r="A268" s="120">
        <f>B268*F268</f>
        <v>0</v>
      </c>
      <c r="B268" s="40">
        <v>100</v>
      </c>
      <c r="C268" s="166" t="s">
        <v>154</v>
      </c>
      <c r="D268" s="167"/>
      <c r="E268" s="40" t="s">
        <v>155</v>
      </c>
      <c r="F268" s="107"/>
      <c r="G268" s="27">
        <v>45</v>
      </c>
      <c r="H268" s="27">
        <v>90</v>
      </c>
      <c r="I268" s="21"/>
      <c r="J268" s="21"/>
      <c r="K268" s="20"/>
      <c r="L268" s="20"/>
      <c r="M268" s="20"/>
      <c r="N268" s="20"/>
    </row>
    <row r="269" spans="1:14" ht="28.15" customHeight="1" x14ac:dyDescent="0.2">
      <c r="A269" s="120">
        <f>B269*F269</f>
        <v>0</v>
      </c>
      <c r="B269" s="40">
        <v>100</v>
      </c>
      <c r="C269" s="170" t="s">
        <v>156</v>
      </c>
      <c r="D269" s="171"/>
      <c r="E269" s="40" t="s">
        <v>153</v>
      </c>
      <c r="F269" s="107"/>
      <c r="G269" s="27">
        <v>25</v>
      </c>
      <c r="H269" s="27">
        <v>50</v>
      </c>
      <c r="I269" s="21"/>
      <c r="J269" s="21"/>
      <c r="K269" s="20"/>
      <c r="L269" s="20"/>
      <c r="M269" s="20"/>
      <c r="N269" s="20"/>
    </row>
    <row r="270" spans="1:14" s="20" customFormat="1" ht="76.5" customHeight="1" x14ac:dyDescent="0.2">
      <c r="A270" s="162" t="s">
        <v>157</v>
      </c>
      <c r="B270" s="163"/>
      <c r="C270" s="163"/>
      <c r="D270" s="163"/>
      <c r="E270" s="163"/>
      <c r="F270" s="106"/>
      <c r="G270" s="50"/>
      <c r="H270" s="50"/>
      <c r="I270" s="21"/>
      <c r="J270" s="21"/>
    </row>
    <row r="271" spans="1:14" ht="15" x14ac:dyDescent="0.2">
      <c r="A271" s="120">
        <f>B271*F271</f>
        <v>0</v>
      </c>
      <c r="B271" s="40">
        <v>2</v>
      </c>
      <c r="C271" s="166" t="s">
        <v>158</v>
      </c>
      <c r="D271" s="167"/>
      <c r="E271" s="40" t="s">
        <v>149</v>
      </c>
      <c r="F271" s="107"/>
      <c r="G271" s="27">
        <v>2500</v>
      </c>
      <c r="H271" s="27">
        <v>4000</v>
      </c>
      <c r="I271" s="21"/>
      <c r="J271" s="21"/>
      <c r="K271" s="20"/>
      <c r="L271" s="20"/>
      <c r="M271" s="20"/>
      <c r="N271" s="20"/>
    </row>
    <row r="272" spans="1:14" ht="15" x14ac:dyDescent="0.2">
      <c r="A272" s="120">
        <f>B272*F272</f>
        <v>0</v>
      </c>
      <c r="B272" s="40">
        <v>2</v>
      </c>
      <c r="C272" s="166" t="s">
        <v>244</v>
      </c>
      <c r="D272" s="167"/>
      <c r="E272" s="40" t="s">
        <v>149</v>
      </c>
      <c r="F272" s="107"/>
      <c r="G272" s="27">
        <v>2500</v>
      </c>
      <c r="H272" s="27">
        <v>5500</v>
      </c>
      <c r="I272" s="21"/>
      <c r="J272" s="21"/>
      <c r="K272" s="20"/>
      <c r="L272" s="20"/>
      <c r="M272" s="20"/>
      <c r="N272" s="20"/>
    </row>
    <row r="273" spans="1:14" ht="60" customHeight="1" x14ac:dyDescent="0.2">
      <c r="A273" s="120">
        <f>B273*F273</f>
        <v>0</v>
      </c>
      <c r="B273" s="40">
        <v>10</v>
      </c>
      <c r="C273" s="170" t="s">
        <v>159</v>
      </c>
      <c r="D273" s="171"/>
      <c r="E273" s="40" t="s">
        <v>149</v>
      </c>
      <c r="F273" s="107"/>
      <c r="G273" s="27">
        <v>400</v>
      </c>
      <c r="H273" s="27">
        <v>700</v>
      </c>
      <c r="I273" s="21"/>
      <c r="J273" s="21"/>
      <c r="K273" s="20"/>
      <c r="L273" s="20"/>
      <c r="M273" s="20"/>
      <c r="N273" s="20"/>
    </row>
    <row r="274" spans="1:14" ht="53.25" customHeight="1" x14ac:dyDescent="0.2">
      <c r="A274" s="120">
        <f>B274*F274</f>
        <v>0</v>
      </c>
      <c r="B274" s="40">
        <v>10</v>
      </c>
      <c r="C274" s="170" t="s">
        <v>160</v>
      </c>
      <c r="D274" s="171"/>
      <c r="E274" s="40" t="s">
        <v>149</v>
      </c>
      <c r="F274" s="107"/>
      <c r="G274" s="27">
        <v>250</v>
      </c>
      <c r="H274" s="27">
        <v>400</v>
      </c>
      <c r="I274" s="7"/>
      <c r="J274" s="21"/>
      <c r="K274" s="21"/>
      <c r="L274" s="21"/>
      <c r="M274" s="21"/>
      <c r="N274" s="21"/>
    </row>
    <row r="275" spans="1:14" ht="60.75" customHeight="1" x14ac:dyDescent="0.2">
      <c r="A275" s="120">
        <f>B275*F275</f>
        <v>0</v>
      </c>
      <c r="B275" s="40">
        <v>10</v>
      </c>
      <c r="C275" s="170" t="s">
        <v>261</v>
      </c>
      <c r="D275" s="171"/>
      <c r="E275" s="40" t="s">
        <v>149</v>
      </c>
      <c r="F275" s="107"/>
      <c r="G275" s="27">
        <v>250</v>
      </c>
      <c r="H275" s="27">
        <v>400</v>
      </c>
      <c r="I275" s="7"/>
      <c r="J275" s="21"/>
      <c r="K275" s="21"/>
      <c r="L275" s="21"/>
      <c r="M275" s="21"/>
      <c r="N275" s="21"/>
    </row>
    <row r="276" spans="1:14" s="20" customFormat="1" ht="60" customHeight="1" x14ac:dyDescent="0.2">
      <c r="A276" s="162" t="s">
        <v>260</v>
      </c>
      <c r="B276" s="163"/>
      <c r="C276" s="163"/>
      <c r="D276" s="163"/>
      <c r="E276" s="163"/>
      <c r="F276" s="115"/>
      <c r="G276" s="50"/>
      <c r="H276" s="50"/>
      <c r="I276" s="7"/>
      <c r="J276" s="21"/>
      <c r="K276" s="21"/>
      <c r="L276" s="21"/>
      <c r="M276" s="21"/>
      <c r="N276" s="21"/>
    </row>
    <row r="277" spans="1:14" ht="15.75" thickBot="1" x14ac:dyDescent="0.25">
      <c r="A277" s="120">
        <f>B277*F277</f>
        <v>0</v>
      </c>
      <c r="B277" s="40">
        <v>1</v>
      </c>
      <c r="C277" s="166" t="s">
        <v>161</v>
      </c>
      <c r="D277" s="167"/>
      <c r="E277" s="40" t="s">
        <v>149</v>
      </c>
      <c r="F277" s="107"/>
      <c r="G277" s="36">
        <v>600</v>
      </c>
      <c r="H277" s="36">
        <v>900</v>
      </c>
      <c r="I277" s="21"/>
      <c r="J277" s="21"/>
      <c r="K277" s="20"/>
      <c r="L277" s="20"/>
      <c r="M277" s="20"/>
      <c r="N277" s="20"/>
    </row>
    <row r="278" spans="1:14" ht="15.75" thickBot="1" x14ac:dyDescent="0.25">
      <c r="A278" s="120">
        <v>0</v>
      </c>
      <c r="B278" s="40">
        <v>1</v>
      </c>
      <c r="C278" s="166" t="s">
        <v>162</v>
      </c>
      <c r="D278" s="167"/>
      <c r="E278" s="40" t="s">
        <v>149</v>
      </c>
      <c r="F278" s="107"/>
      <c r="G278" s="36">
        <v>750</v>
      </c>
      <c r="H278" s="36">
        <v>1300</v>
      </c>
      <c r="I278" s="21"/>
      <c r="J278" s="21"/>
      <c r="K278" s="20"/>
      <c r="L278" s="20"/>
      <c r="M278" s="20"/>
      <c r="N278" s="20"/>
    </row>
    <row r="279" spans="1:14" ht="15.75" thickBot="1" x14ac:dyDescent="0.25">
      <c r="A279" s="120">
        <f>B279*F279</f>
        <v>0</v>
      </c>
      <c r="B279" s="40">
        <v>1</v>
      </c>
      <c r="C279" s="166" t="s">
        <v>163</v>
      </c>
      <c r="D279" s="167"/>
      <c r="E279" s="40" t="s">
        <v>149</v>
      </c>
      <c r="F279" s="107"/>
      <c r="G279" s="36">
        <v>2000</v>
      </c>
      <c r="H279" s="36">
        <v>3700</v>
      </c>
      <c r="I279" s="21"/>
      <c r="J279" s="21"/>
      <c r="K279" s="20"/>
      <c r="L279" s="20"/>
      <c r="M279" s="20"/>
      <c r="N279" s="20"/>
    </row>
    <row r="280" spans="1:14" ht="15.75" thickBot="1" x14ac:dyDescent="0.25">
      <c r="A280" s="120">
        <f>B280*F280</f>
        <v>0</v>
      </c>
      <c r="B280" s="40">
        <v>1</v>
      </c>
      <c r="C280" s="166" t="s">
        <v>164</v>
      </c>
      <c r="D280" s="167"/>
      <c r="E280" s="40" t="s">
        <v>149</v>
      </c>
      <c r="F280" s="107"/>
      <c r="G280" s="36">
        <v>2200</v>
      </c>
      <c r="H280" s="36">
        <v>4000</v>
      </c>
      <c r="I280" s="21"/>
      <c r="J280" s="21"/>
      <c r="K280" s="20"/>
      <c r="L280" s="20"/>
      <c r="M280" s="20"/>
      <c r="N280" s="20"/>
    </row>
    <row r="281" spans="1:14" ht="15.75" thickBot="1" x14ac:dyDescent="0.25">
      <c r="A281" s="120">
        <f>B281*F281</f>
        <v>0</v>
      </c>
      <c r="B281" s="40">
        <v>1</v>
      </c>
      <c r="C281" s="166" t="s">
        <v>165</v>
      </c>
      <c r="D281" s="167"/>
      <c r="E281" s="40" t="s">
        <v>149</v>
      </c>
      <c r="F281" s="107"/>
      <c r="G281" s="36">
        <v>2800</v>
      </c>
      <c r="H281" s="36">
        <v>5000</v>
      </c>
      <c r="I281" s="21"/>
      <c r="J281" s="21"/>
      <c r="K281" s="20"/>
      <c r="L281" s="20"/>
      <c r="M281" s="20"/>
      <c r="N281" s="20"/>
    </row>
    <row r="282" spans="1:14" s="20" customFormat="1" ht="36" customHeight="1" x14ac:dyDescent="0.2">
      <c r="A282" s="162" t="s">
        <v>245</v>
      </c>
      <c r="B282" s="163"/>
      <c r="C282" s="163"/>
      <c r="D282" s="163"/>
      <c r="E282" s="163"/>
      <c r="F282" s="106"/>
      <c r="G282" s="50"/>
      <c r="H282" s="50"/>
      <c r="I282" s="21"/>
      <c r="J282" s="21"/>
    </row>
    <row r="283" spans="1:14" ht="15" customHeight="1" x14ac:dyDescent="0.2">
      <c r="A283" s="120">
        <f>B283*F283</f>
        <v>0</v>
      </c>
      <c r="B283" s="40">
        <v>10</v>
      </c>
      <c r="C283" s="170" t="s">
        <v>166</v>
      </c>
      <c r="D283" s="171"/>
      <c r="E283" s="40" t="s">
        <v>167</v>
      </c>
      <c r="F283" s="107"/>
      <c r="G283" s="27">
        <v>100</v>
      </c>
      <c r="H283" s="27">
        <v>220</v>
      </c>
      <c r="I283" s="21"/>
      <c r="J283" s="21"/>
      <c r="K283" s="20"/>
      <c r="L283" s="20"/>
      <c r="M283" s="20"/>
      <c r="N283" s="20"/>
    </row>
    <row r="284" spans="1:14" ht="15" x14ac:dyDescent="0.2">
      <c r="A284" s="120">
        <f>B284*F284</f>
        <v>0</v>
      </c>
      <c r="B284" s="40">
        <v>10</v>
      </c>
      <c r="C284" s="166" t="s">
        <v>168</v>
      </c>
      <c r="D284" s="167"/>
      <c r="E284" s="40" t="s">
        <v>167</v>
      </c>
      <c r="F284" s="107"/>
      <c r="G284" s="27">
        <v>60</v>
      </c>
      <c r="H284" s="27">
        <v>120</v>
      </c>
      <c r="I284" s="21"/>
      <c r="J284" s="21"/>
      <c r="K284" s="20"/>
      <c r="L284" s="20"/>
      <c r="M284" s="20"/>
      <c r="N284" s="20"/>
    </row>
    <row r="285" spans="1:14" ht="42.75" customHeight="1" x14ac:dyDescent="0.2">
      <c r="A285" s="120">
        <f>B285*F285</f>
        <v>0</v>
      </c>
      <c r="B285" s="40">
        <v>10</v>
      </c>
      <c r="C285" s="170" t="s">
        <v>169</v>
      </c>
      <c r="D285" s="171"/>
      <c r="E285" s="40" t="s">
        <v>170</v>
      </c>
      <c r="F285" s="107"/>
      <c r="G285" s="27">
        <v>80</v>
      </c>
      <c r="H285" s="27">
        <v>150</v>
      </c>
      <c r="I285" s="21"/>
      <c r="J285" s="21"/>
      <c r="K285" s="20"/>
      <c r="L285" s="20"/>
      <c r="M285" s="20"/>
      <c r="N285" s="20"/>
    </row>
    <row r="286" spans="1:14" ht="15" customHeight="1" x14ac:dyDescent="0.2">
      <c r="A286" s="120">
        <f>B286*F286</f>
        <v>0</v>
      </c>
      <c r="B286" s="40">
        <v>5</v>
      </c>
      <c r="C286" s="170" t="s">
        <v>171</v>
      </c>
      <c r="D286" s="171"/>
      <c r="E286" s="40" t="s">
        <v>45</v>
      </c>
      <c r="F286" s="107"/>
      <c r="G286" s="27">
        <v>800</v>
      </c>
      <c r="H286" s="27">
        <v>1500</v>
      </c>
      <c r="I286" s="21"/>
      <c r="J286" s="21"/>
      <c r="K286" s="20"/>
      <c r="L286" s="20"/>
      <c r="M286" s="20"/>
      <c r="N286" s="20"/>
    </row>
    <row r="287" spans="1:14" ht="49.5" customHeight="1" x14ac:dyDescent="0.2">
      <c r="A287" s="120">
        <f>B287*F287</f>
        <v>0</v>
      </c>
      <c r="B287" s="40">
        <v>50</v>
      </c>
      <c r="C287" s="170" t="s">
        <v>172</v>
      </c>
      <c r="D287" s="171"/>
      <c r="E287" s="40" t="s">
        <v>153</v>
      </c>
      <c r="F287" s="107"/>
      <c r="G287" s="27">
        <v>300</v>
      </c>
      <c r="H287" s="27">
        <v>600</v>
      </c>
      <c r="I287" s="21"/>
      <c r="J287" s="21"/>
      <c r="K287" s="20"/>
      <c r="L287" s="20"/>
      <c r="M287" s="20"/>
      <c r="N287" s="20"/>
    </row>
    <row r="288" spans="1:14" ht="20.25" x14ac:dyDescent="0.2">
      <c r="A288" s="190" t="s">
        <v>251</v>
      </c>
      <c r="B288" s="191"/>
      <c r="C288" s="191"/>
      <c r="D288" s="191"/>
      <c r="E288" s="191"/>
      <c r="F288" s="191"/>
      <c r="G288" s="191"/>
      <c r="H288" s="192"/>
      <c r="I288" s="3"/>
      <c r="J288" s="3"/>
    </row>
    <row r="289" spans="1:10" ht="45" x14ac:dyDescent="0.2">
      <c r="A289" s="124" t="s">
        <v>173</v>
      </c>
      <c r="B289" s="76"/>
      <c r="C289" s="75"/>
      <c r="D289" s="72">
        <f>SUM(A:A)</f>
        <v>0</v>
      </c>
      <c r="E289" s="75"/>
      <c r="F289" s="116"/>
      <c r="G289" s="40"/>
      <c r="H289" s="40"/>
      <c r="I289" s="3"/>
      <c r="J289" s="3"/>
    </row>
    <row r="290" spans="1:10" x14ac:dyDescent="0.2">
      <c r="A290" s="117"/>
      <c r="B290" s="3"/>
      <c r="C290" s="3"/>
      <c r="D290" s="3"/>
      <c r="E290" s="3"/>
      <c r="F290" s="117"/>
      <c r="G290" s="21"/>
      <c r="H290" s="21"/>
      <c r="I290" s="3"/>
      <c r="J290" s="3"/>
    </row>
    <row r="291" spans="1:10" ht="15" x14ac:dyDescent="0.25">
      <c r="A291" s="117"/>
      <c r="B291" s="80" t="s">
        <v>301</v>
      </c>
      <c r="C291" s="80"/>
      <c r="D291" s="80"/>
      <c r="E291" s="3"/>
      <c r="F291" s="117"/>
      <c r="G291" s="21"/>
      <c r="H291" s="21"/>
      <c r="I291" s="3"/>
      <c r="J291" s="3"/>
    </row>
    <row r="292" spans="1:10" ht="15" x14ac:dyDescent="0.25">
      <c r="A292" s="117"/>
      <c r="B292" s="80" t="s">
        <v>303</v>
      </c>
      <c r="C292" s="80"/>
      <c r="D292" s="80"/>
      <c r="E292" s="3"/>
      <c r="F292" s="117"/>
      <c r="G292" s="21"/>
      <c r="H292" s="21"/>
      <c r="I292" s="3"/>
      <c r="J292" s="3"/>
    </row>
    <row r="293" spans="1:10" ht="15" x14ac:dyDescent="0.25">
      <c r="A293" s="117"/>
      <c r="B293" s="80" t="s">
        <v>174</v>
      </c>
      <c r="C293" s="80"/>
      <c r="D293" s="80"/>
      <c r="E293" s="3"/>
      <c r="F293" s="117"/>
      <c r="G293" s="21"/>
      <c r="H293" s="21"/>
      <c r="I293" s="3"/>
      <c r="J293" s="3"/>
    </row>
    <row r="294" spans="1:10" ht="14.45" customHeight="1" x14ac:dyDescent="0.25">
      <c r="A294" s="117"/>
      <c r="B294" s="80" t="s">
        <v>304</v>
      </c>
      <c r="C294" s="80"/>
      <c r="D294" s="80"/>
      <c r="E294" s="3"/>
      <c r="F294" s="117"/>
      <c r="G294" s="21"/>
      <c r="H294" s="21"/>
      <c r="I294" s="3"/>
      <c r="J294" s="3"/>
    </row>
    <row r="295" spans="1:10" ht="15" x14ac:dyDescent="0.25">
      <c r="A295" s="117"/>
      <c r="B295" s="97" t="s">
        <v>306</v>
      </c>
      <c r="C295" s="80"/>
      <c r="D295" s="80"/>
      <c r="E295" s="3"/>
      <c r="F295" s="117"/>
      <c r="G295" s="21"/>
      <c r="H295" s="21"/>
      <c r="I295" s="3"/>
      <c r="J295" s="3"/>
    </row>
    <row r="296" spans="1:10" x14ac:dyDescent="0.2">
      <c r="A296" s="117"/>
      <c r="B296" s="33"/>
      <c r="C296" s="3"/>
      <c r="D296" s="3"/>
      <c r="E296" s="3"/>
      <c r="F296" s="117"/>
      <c r="G296" s="21"/>
      <c r="H296" s="21"/>
      <c r="I296" s="3"/>
      <c r="J296" s="3"/>
    </row>
    <row r="297" spans="1:10" x14ac:dyDescent="0.2">
      <c r="A297" s="117"/>
      <c r="B297" s="3"/>
      <c r="C297" s="3"/>
      <c r="D297" s="3"/>
      <c r="E297" s="3"/>
      <c r="F297" s="117"/>
      <c r="G297" s="21"/>
      <c r="H297" s="21"/>
      <c r="I297" s="3"/>
      <c r="J297" s="3"/>
    </row>
    <row r="298" spans="1:10" x14ac:dyDescent="0.2">
      <c r="A298" s="117"/>
      <c r="B298" s="3"/>
      <c r="C298" s="3"/>
      <c r="D298" s="3"/>
      <c r="E298" s="3"/>
      <c r="F298" s="117"/>
      <c r="G298" s="21"/>
      <c r="H298" s="21"/>
      <c r="I298" s="3"/>
      <c r="J298" s="3"/>
    </row>
    <row r="299" spans="1:10" x14ac:dyDescent="0.2">
      <c r="A299" s="117"/>
      <c r="B299" s="3"/>
      <c r="C299" s="3"/>
      <c r="D299" s="3"/>
      <c r="E299" s="3"/>
      <c r="F299" s="117"/>
      <c r="G299" s="21"/>
      <c r="H299" s="21"/>
      <c r="I299" s="3"/>
      <c r="J299" s="3"/>
    </row>
    <row r="300" spans="1:10" x14ac:dyDescent="0.2">
      <c r="A300" s="117"/>
      <c r="B300" s="3"/>
      <c r="C300" s="3"/>
      <c r="D300" s="3"/>
      <c r="E300" s="3"/>
      <c r="F300" s="117"/>
      <c r="G300" s="21"/>
      <c r="H300" s="21"/>
      <c r="I300" s="3"/>
      <c r="J300" s="3"/>
    </row>
    <row r="301" spans="1:10" x14ac:dyDescent="0.2">
      <c r="A301" s="117"/>
      <c r="B301" s="3"/>
      <c r="C301" s="3"/>
      <c r="D301" s="3"/>
      <c r="E301" s="3"/>
      <c r="F301" s="117"/>
      <c r="G301" s="21"/>
      <c r="H301" s="21"/>
      <c r="I301" s="3"/>
      <c r="J301" s="3"/>
    </row>
    <row r="302" spans="1:10" x14ac:dyDescent="0.2">
      <c r="A302" s="117"/>
      <c r="B302" s="3"/>
      <c r="C302" s="3"/>
      <c r="D302" s="3"/>
      <c r="E302" s="3"/>
      <c r="F302" s="117"/>
      <c r="G302" s="21"/>
      <c r="H302" s="21"/>
      <c r="I302" s="3"/>
      <c r="J302" s="3"/>
    </row>
    <row r="303" spans="1:10" x14ac:dyDescent="0.2">
      <c r="A303" s="117"/>
      <c r="B303" s="3"/>
      <c r="C303" s="3"/>
      <c r="D303" s="3"/>
      <c r="E303" s="3"/>
      <c r="F303" s="117"/>
      <c r="G303" s="21"/>
      <c r="H303" s="21"/>
      <c r="I303" s="3"/>
      <c r="J303" s="3"/>
    </row>
    <row r="304" spans="1:10" x14ac:dyDescent="0.2">
      <c r="A304" s="117"/>
      <c r="B304" s="3"/>
      <c r="C304" s="3"/>
      <c r="D304" s="3"/>
      <c r="E304" s="3"/>
      <c r="F304" s="117"/>
      <c r="G304" s="21"/>
      <c r="H304" s="21"/>
      <c r="I304" s="3"/>
      <c r="J304" s="3"/>
    </row>
    <row r="305" spans="1:10" x14ac:dyDescent="0.2">
      <c r="A305" s="117"/>
      <c r="B305" s="3"/>
      <c r="C305" s="3"/>
      <c r="D305" s="3"/>
      <c r="E305" s="3"/>
      <c r="F305" s="117"/>
      <c r="G305" s="21"/>
      <c r="H305" s="21"/>
      <c r="I305" s="3"/>
      <c r="J305" s="3"/>
    </row>
    <row r="306" spans="1:10" x14ac:dyDescent="0.2">
      <c r="A306" s="117"/>
      <c r="B306" s="3"/>
      <c r="C306" s="3"/>
      <c r="D306" s="3"/>
      <c r="E306" s="3"/>
      <c r="F306" s="117"/>
      <c r="G306" s="21"/>
      <c r="H306" s="21"/>
      <c r="I306" s="3"/>
      <c r="J306" s="3"/>
    </row>
    <row r="307" spans="1:10" x14ac:dyDescent="0.2">
      <c r="A307" s="117"/>
      <c r="B307" s="3"/>
      <c r="C307" s="3"/>
      <c r="D307" s="3"/>
      <c r="E307" s="3"/>
      <c r="F307" s="117"/>
      <c r="G307" s="21"/>
      <c r="H307" s="21"/>
      <c r="I307" s="3"/>
      <c r="J307" s="3"/>
    </row>
    <row r="308" spans="1:10" x14ac:dyDescent="0.2">
      <c r="A308" s="117"/>
      <c r="B308" s="3"/>
      <c r="C308" s="3"/>
      <c r="D308" s="3"/>
      <c r="E308" s="3"/>
      <c r="F308" s="117"/>
      <c r="G308" s="21"/>
      <c r="H308" s="21"/>
      <c r="I308" s="3"/>
      <c r="J308" s="3"/>
    </row>
    <row r="309" spans="1:10" x14ac:dyDescent="0.2">
      <c r="A309" s="117"/>
      <c r="B309" s="3"/>
      <c r="C309" s="3"/>
      <c r="D309" s="3"/>
      <c r="E309" s="3"/>
      <c r="F309" s="117"/>
      <c r="G309" s="21"/>
      <c r="H309" s="21"/>
      <c r="I309" s="3"/>
      <c r="J309" s="3"/>
    </row>
    <row r="310" spans="1:10" x14ac:dyDescent="0.2">
      <c r="A310" s="117"/>
      <c r="B310" s="3"/>
      <c r="C310" s="3"/>
      <c r="D310" s="3"/>
      <c r="E310" s="3"/>
      <c r="F310" s="117"/>
      <c r="G310" s="21"/>
      <c r="H310" s="21"/>
      <c r="I310" s="3"/>
      <c r="J310" s="3"/>
    </row>
    <row r="311" spans="1:10" x14ac:dyDescent="0.2">
      <c r="A311" s="117"/>
      <c r="B311" s="3"/>
      <c r="C311" s="3"/>
      <c r="D311" s="3"/>
      <c r="E311" s="3"/>
      <c r="F311" s="117"/>
      <c r="G311" s="21"/>
      <c r="H311" s="21"/>
      <c r="I311" s="3"/>
      <c r="J311" s="3"/>
    </row>
    <row r="312" spans="1:10" x14ac:dyDescent="0.2">
      <c r="A312" s="117"/>
      <c r="B312" s="3"/>
      <c r="C312" s="3"/>
      <c r="D312" s="3"/>
      <c r="E312" s="3"/>
      <c r="F312" s="117"/>
      <c r="G312" s="21"/>
      <c r="H312" s="21"/>
      <c r="I312" s="3"/>
      <c r="J312" s="3"/>
    </row>
    <row r="313" spans="1:10" x14ac:dyDescent="0.2">
      <c r="A313" s="117"/>
      <c r="B313" s="3"/>
      <c r="C313" s="3"/>
      <c r="D313" s="3"/>
      <c r="E313" s="3"/>
      <c r="F313" s="117"/>
      <c r="G313" s="21"/>
      <c r="H313" s="21"/>
      <c r="I313" s="3"/>
      <c r="J313" s="3"/>
    </row>
    <row r="314" spans="1:10" x14ac:dyDescent="0.2">
      <c r="A314" s="117"/>
      <c r="B314" s="3"/>
      <c r="C314" s="3"/>
      <c r="D314" s="3"/>
      <c r="E314" s="3"/>
      <c r="F314" s="117"/>
      <c r="G314" s="21"/>
      <c r="H314" s="21"/>
      <c r="I314" s="3"/>
      <c r="J314" s="3"/>
    </row>
    <row r="315" spans="1:10" x14ac:dyDescent="0.2">
      <c r="A315" s="117"/>
      <c r="B315" s="3"/>
      <c r="C315" s="3"/>
      <c r="D315" s="3"/>
      <c r="E315" s="3"/>
      <c r="F315" s="117"/>
      <c r="G315" s="21"/>
      <c r="H315" s="21"/>
      <c r="I315" s="3"/>
      <c r="J315" s="3"/>
    </row>
    <row r="316" spans="1:10" x14ac:dyDescent="0.2">
      <c r="A316" s="117"/>
      <c r="B316" s="3"/>
      <c r="C316" s="3"/>
      <c r="D316" s="3"/>
      <c r="E316" s="3"/>
      <c r="F316" s="117"/>
      <c r="G316" s="21"/>
      <c r="H316" s="21"/>
      <c r="I316" s="3"/>
      <c r="J316" s="3"/>
    </row>
    <row r="317" spans="1:10" x14ac:dyDescent="0.2">
      <c r="A317" s="117"/>
      <c r="B317" s="3"/>
      <c r="C317" s="3"/>
      <c r="D317" s="3"/>
      <c r="E317" s="3"/>
      <c r="F317" s="117"/>
      <c r="G317" s="21"/>
      <c r="H317" s="21"/>
      <c r="I317" s="3"/>
      <c r="J317" s="3"/>
    </row>
    <row r="318" spans="1:10" x14ac:dyDescent="0.2">
      <c r="A318" s="117"/>
      <c r="B318" s="3"/>
      <c r="C318" s="3"/>
      <c r="D318" s="3"/>
      <c r="E318" s="3"/>
      <c r="F318" s="117"/>
      <c r="G318" s="21"/>
      <c r="H318" s="21"/>
      <c r="I318" s="3"/>
      <c r="J318" s="3"/>
    </row>
    <row r="319" spans="1:10" x14ac:dyDescent="0.2">
      <c r="A319" s="117"/>
      <c r="B319" s="3"/>
      <c r="C319" s="3"/>
      <c r="D319" s="3"/>
      <c r="E319" s="3"/>
      <c r="F319" s="117"/>
      <c r="G319" s="21"/>
      <c r="H319" s="21"/>
      <c r="I319" s="3"/>
      <c r="J319" s="3"/>
    </row>
    <row r="320" spans="1:10" x14ac:dyDescent="0.2">
      <c r="A320" s="117"/>
      <c r="B320" s="3"/>
      <c r="C320" s="3"/>
      <c r="D320" s="3"/>
      <c r="E320" s="3"/>
      <c r="F320" s="117"/>
      <c r="G320" s="21"/>
      <c r="H320" s="21"/>
      <c r="I320" s="3"/>
      <c r="J320" s="3"/>
    </row>
    <row r="321" spans="1:10" x14ac:dyDescent="0.2">
      <c r="A321" s="117"/>
      <c r="B321" s="3"/>
      <c r="C321" s="3"/>
      <c r="D321" s="3"/>
      <c r="E321" s="3"/>
      <c r="F321" s="117"/>
      <c r="G321" s="21"/>
      <c r="H321" s="21"/>
      <c r="I321" s="3"/>
      <c r="J321" s="3"/>
    </row>
    <row r="322" spans="1:10" x14ac:dyDescent="0.2">
      <c r="A322" s="117"/>
      <c r="B322" s="3"/>
      <c r="C322" s="3"/>
      <c r="D322" s="3"/>
      <c r="E322" s="3"/>
      <c r="F322" s="117"/>
      <c r="G322" s="21"/>
      <c r="H322" s="21"/>
      <c r="I322" s="3"/>
      <c r="J322" s="3"/>
    </row>
    <row r="323" spans="1:10" x14ac:dyDescent="0.2">
      <c r="A323" s="117"/>
      <c r="B323" s="3"/>
      <c r="C323" s="3"/>
      <c r="D323" s="3"/>
      <c r="E323" s="3"/>
      <c r="F323" s="117"/>
      <c r="G323" s="21"/>
      <c r="H323" s="21"/>
      <c r="I323" s="3"/>
      <c r="J323" s="3"/>
    </row>
    <row r="324" spans="1:10" x14ac:dyDescent="0.2">
      <c r="A324" s="117"/>
      <c r="B324" s="3"/>
      <c r="C324" s="3"/>
      <c r="D324" s="3"/>
      <c r="E324" s="3"/>
      <c r="F324" s="117"/>
      <c r="G324" s="21"/>
      <c r="H324" s="21"/>
      <c r="I324" s="3"/>
      <c r="J324" s="3"/>
    </row>
    <row r="325" spans="1:10" x14ac:dyDescent="0.2">
      <c r="A325" s="117"/>
      <c r="B325" s="3"/>
      <c r="C325" s="3"/>
      <c r="D325" s="3"/>
      <c r="E325" s="3"/>
      <c r="F325" s="117"/>
      <c r="G325" s="21"/>
      <c r="H325" s="21"/>
      <c r="I325" s="3"/>
      <c r="J325" s="3"/>
    </row>
    <row r="326" spans="1:10" x14ac:dyDescent="0.2">
      <c r="A326" s="117"/>
      <c r="B326" s="3"/>
      <c r="C326" s="3"/>
      <c r="D326" s="3"/>
      <c r="E326" s="3"/>
      <c r="F326" s="117"/>
      <c r="G326" s="21"/>
      <c r="H326" s="21"/>
      <c r="I326" s="3"/>
      <c r="J326" s="3"/>
    </row>
    <row r="327" spans="1:10" x14ac:dyDescent="0.2">
      <c r="A327" s="117"/>
      <c r="B327" s="3"/>
      <c r="C327" s="3"/>
      <c r="D327" s="3"/>
      <c r="E327" s="3"/>
      <c r="F327" s="117"/>
      <c r="G327" s="21"/>
      <c r="H327" s="21"/>
      <c r="I327" s="3"/>
      <c r="J327" s="3"/>
    </row>
    <row r="328" spans="1:10" x14ac:dyDescent="0.2">
      <c r="A328" s="117"/>
      <c r="B328" s="3"/>
      <c r="C328" s="3"/>
      <c r="D328" s="3"/>
      <c r="E328" s="3"/>
      <c r="F328" s="117"/>
      <c r="G328" s="21"/>
      <c r="H328" s="21"/>
      <c r="I328" s="3"/>
      <c r="J328" s="3"/>
    </row>
    <row r="329" spans="1:10" x14ac:dyDescent="0.2">
      <c r="A329" s="117"/>
      <c r="B329" s="3"/>
      <c r="C329" s="3"/>
      <c r="D329" s="3"/>
      <c r="E329" s="3"/>
      <c r="F329" s="117"/>
      <c r="G329" s="21"/>
      <c r="H329" s="21"/>
      <c r="I329" s="3"/>
      <c r="J329" s="3"/>
    </row>
    <row r="330" spans="1:10" x14ac:dyDescent="0.2">
      <c r="A330" s="117"/>
      <c r="B330" s="3"/>
      <c r="C330" s="3"/>
      <c r="D330" s="3"/>
      <c r="E330" s="3"/>
      <c r="F330" s="117"/>
      <c r="G330" s="21"/>
      <c r="H330" s="21"/>
      <c r="I330" s="3"/>
      <c r="J330" s="3"/>
    </row>
    <row r="331" spans="1:10" x14ac:dyDescent="0.2">
      <c r="A331" s="117"/>
      <c r="B331" s="3"/>
      <c r="C331" s="3"/>
      <c r="D331" s="3"/>
      <c r="E331" s="3"/>
      <c r="F331" s="117"/>
      <c r="G331" s="21"/>
      <c r="H331" s="21"/>
      <c r="I331" s="3"/>
      <c r="J331" s="3"/>
    </row>
    <row r="332" spans="1:10" x14ac:dyDescent="0.2">
      <c r="A332" s="117"/>
      <c r="B332" s="3"/>
      <c r="C332" s="3"/>
      <c r="D332" s="3"/>
      <c r="E332" s="3"/>
      <c r="F332" s="117"/>
      <c r="G332" s="21"/>
      <c r="H332" s="21"/>
      <c r="I332" s="3"/>
      <c r="J332" s="3"/>
    </row>
    <row r="333" spans="1:10" x14ac:dyDescent="0.2">
      <c r="A333" s="117"/>
      <c r="B333" s="3"/>
      <c r="C333" s="3"/>
      <c r="D333" s="3"/>
      <c r="E333" s="3"/>
      <c r="F333" s="117"/>
      <c r="G333" s="21"/>
      <c r="H333" s="21"/>
      <c r="I333" s="3"/>
      <c r="J333" s="3"/>
    </row>
    <row r="334" spans="1:10" x14ac:dyDescent="0.2">
      <c r="A334" s="117"/>
      <c r="B334" s="3"/>
      <c r="C334" s="3"/>
      <c r="D334" s="3"/>
      <c r="E334" s="3"/>
      <c r="F334" s="117"/>
      <c r="G334" s="21"/>
      <c r="H334" s="21"/>
      <c r="I334" s="3"/>
      <c r="J334" s="3"/>
    </row>
    <row r="335" spans="1:10" x14ac:dyDescent="0.2">
      <c r="A335" s="117"/>
      <c r="B335" s="3"/>
      <c r="C335" s="3"/>
      <c r="D335" s="3"/>
      <c r="E335" s="3"/>
      <c r="F335" s="117"/>
      <c r="G335" s="21"/>
      <c r="H335" s="21"/>
      <c r="I335" s="3"/>
      <c r="J335" s="3"/>
    </row>
    <row r="336" spans="1:10" x14ac:dyDescent="0.2">
      <c r="A336" s="117"/>
      <c r="B336" s="3"/>
      <c r="C336" s="3"/>
      <c r="D336" s="3"/>
      <c r="E336" s="3"/>
      <c r="F336" s="117"/>
      <c r="G336" s="21"/>
      <c r="H336" s="21"/>
      <c r="I336" s="3"/>
      <c r="J336" s="3"/>
    </row>
    <row r="337" spans="1:10" x14ac:dyDescent="0.2">
      <c r="A337" s="117"/>
      <c r="B337" s="3"/>
      <c r="C337" s="3"/>
      <c r="D337" s="3"/>
      <c r="E337" s="3"/>
      <c r="F337" s="117"/>
      <c r="G337" s="21"/>
      <c r="H337" s="21"/>
      <c r="I337" s="3"/>
      <c r="J337" s="3"/>
    </row>
    <row r="338" spans="1:10" x14ac:dyDescent="0.2">
      <c r="A338" s="117"/>
      <c r="B338" s="3"/>
      <c r="C338" s="3"/>
      <c r="D338" s="3"/>
      <c r="E338" s="3"/>
      <c r="F338" s="117"/>
      <c r="G338" s="21"/>
      <c r="H338" s="21"/>
      <c r="I338" s="3"/>
      <c r="J338" s="3"/>
    </row>
    <row r="339" spans="1:10" x14ac:dyDescent="0.2">
      <c r="A339" s="117"/>
      <c r="B339" s="3"/>
      <c r="C339" s="3"/>
      <c r="D339" s="3"/>
      <c r="E339" s="3"/>
      <c r="F339" s="117"/>
      <c r="G339" s="21"/>
      <c r="H339" s="21"/>
      <c r="I339" s="3"/>
      <c r="J339" s="3"/>
    </row>
    <row r="340" spans="1:10" x14ac:dyDescent="0.2">
      <c r="A340" s="117"/>
      <c r="B340" s="3"/>
      <c r="C340" s="3"/>
      <c r="D340" s="3"/>
      <c r="E340" s="3"/>
      <c r="F340" s="117"/>
      <c r="G340" s="21"/>
      <c r="H340" s="21"/>
      <c r="I340" s="3"/>
      <c r="J340" s="3"/>
    </row>
    <row r="341" spans="1:10" x14ac:dyDescent="0.2">
      <c r="A341" s="117"/>
      <c r="B341" s="3"/>
      <c r="C341" s="3"/>
      <c r="D341" s="3"/>
      <c r="E341" s="3"/>
      <c r="F341" s="117"/>
      <c r="G341" s="21"/>
      <c r="H341" s="21"/>
      <c r="I341" s="3"/>
      <c r="J341" s="3"/>
    </row>
    <row r="342" spans="1:10" x14ac:dyDescent="0.2">
      <c r="A342" s="117"/>
      <c r="B342" s="3"/>
      <c r="C342" s="3"/>
      <c r="D342" s="3"/>
      <c r="E342" s="3"/>
      <c r="F342" s="117"/>
      <c r="G342" s="21"/>
      <c r="H342" s="21"/>
      <c r="I342" s="3"/>
      <c r="J342" s="3"/>
    </row>
    <row r="343" spans="1:10" x14ac:dyDescent="0.2">
      <c r="A343" s="117"/>
      <c r="B343" s="3"/>
      <c r="C343" s="3"/>
      <c r="D343" s="3"/>
      <c r="E343" s="3"/>
      <c r="F343" s="117"/>
      <c r="G343" s="21"/>
      <c r="H343" s="21"/>
      <c r="I343" s="3"/>
      <c r="J343" s="3"/>
    </row>
    <row r="344" spans="1:10" x14ac:dyDescent="0.2">
      <c r="A344" s="117"/>
      <c r="B344" s="3"/>
      <c r="C344" s="3"/>
      <c r="D344" s="3"/>
      <c r="E344" s="3"/>
      <c r="F344" s="117"/>
      <c r="G344" s="21"/>
      <c r="H344" s="21"/>
      <c r="I344" s="3"/>
      <c r="J344" s="3"/>
    </row>
    <row r="345" spans="1:10" x14ac:dyDescent="0.2">
      <c r="A345" s="117"/>
      <c r="B345" s="3"/>
      <c r="C345" s="3"/>
      <c r="D345" s="3"/>
      <c r="E345" s="3"/>
      <c r="F345" s="117"/>
      <c r="G345" s="21"/>
      <c r="H345" s="21"/>
      <c r="I345" s="3"/>
      <c r="J345" s="3"/>
    </row>
    <row r="346" spans="1:10" x14ac:dyDescent="0.2">
      <c r="A346" s="117"/>
      <c r="B346" s="3"/>
      <c r="C346" s="3"/>
      <c r="D346" s="3"/>
      <c r="E346" s="3"/>
      <c r="F346" s="117"/>
      <c r="G346" s="21"/>
      <c r="H346" s="21"/>
      <c r="I346" s="3"/>
      <c r="J346" s="3"/>
    </row>
    <row r="347" spans="1:10" x14ac:dyDescent="0.2">
      <c r="A347" s="117"/>
      <c r="B347" s="3"/>
      <c r="C347" s="3"/>
      <c r="D347" s="3"/>
      <c r="E347" s="3"/>
      <c r="F347" s="117"/>
      <c r="G347" s="21"/>
      <c r="H347" s="21"/>
      <c r="I347" s="3"/>
      <c r="J347" s="3"/>
    </row>
    <row r="348" spans="1:10" x14ac:dyDescent="0.2">
      <c r="A348" s="117"/>
      <c r="B348" s="3"/>
      <c r="C348" s="3"/>
      <c r="D348" s="3"/>
      <c r="E348" s="3"/>
      <c r="F348" s="117"/>
      <c r="G348" s="21"/>
      <c r="H348" s="21"/>
      <c r="I348" s="3"/>
      <c r="J348" s="3"/>
    </row>
    <row r="349" spans="1:10" x14ac:dyDescent="0.2">
      <c r="A349" s="117"/>
      <c r="B349" s="3"/>
      <c r="C349" s="3"/>
      <c r="D349" s="3"/>
      <c r="E349" s="3"/>
      <c r="F349" s="117"/>
      <c r="G349" s="21"/>
      <c r="H349" s="21"/>
      <c r="I349" s="3"/>
      <c r="J349" s="3"/>
    </row>
    <row r="350" spans="1:10" x14ac:dyDescent="0.2">
      <c r="A350" s="117"/>
      <c r="B350" s="3"/>
      <c r="C350" s="3"/>
      <c r="D350" s="3"/>
      <c r="E350" s="3"/>
      <c r="F350" s="117"/>
      <c r="G350" s="21"/>
      <c r="H350" s="21"/>
      <c r="I350" s="3"/>
      <c r="J350" s="3"/>
    </row>
    <row r="351" spans="1:10" x14ac:dyDescent="0.2">
      <c r="A351" s="117"/>
      <c r="B351" s="3"/>
      <c r="C351" s="3"/>
      <c r="D351" s="3"/>
      <c r="E351" s="3"/>
      <c r="F351" s="117"/>
      <c r="G351" s="21"/>
      <c r="H351" s="21"/>
      <c r="I351" s="3"/>
      <c r="J351" s="3"/>
    </row>
    <row r="352" spans="1:10" x14ac:dyDescent="0.2">
      <c r="A352" s="117"/>
      <c r="B352" s="3"/>
      <c r="C352" s="3"/>
      <c r="D352" s="3"/>
      <c r="E352" s="3"/>
      <c r="F352" s="117"/>
      <c r="G352" s="21"/>
      <c r="H352" s="21"/>
      <c r="I352" s="3"/>
      <c r="J352" s="3"/>
    </row>
    <row r="353" spans="1:10" x14ac:dyDescent="0.2">
      <c r="A353" s="117"/>
      <c r="B353" s="3"/>
      <c r="C353" s="3"/>
      <c r="D353" s="3"/>
      <c r="E353" s="3"/>
      <c r="F353" s="117"/>
      <c r="G353" s="21"/>
      <c r="H353" s="21"/>
      <c r="I353" s="3"/>
      <c r="J353" s="3"/>
    </row>
    <row r="354" spans="1:10" x14ac:dyDescent="0.2">
      <c r="A354" s="117"/>
      <c r="B354" s="3"/>
      <c r="C354" s="3"/>
      <c r="D354" s="3"/>
      <c r="E354" s="3"/>
      <c r="F354" s="117"/>
      <c r="G354" s="21"/>
      <c r="H354" s="21"/>
      <c r="I354" s="3"/>
      <c r="J354" s="3"/>
    </row>
    <row r="355" spans="1:10" x14ac:dyDescent="0.2">
      <c r="A355" s="117"/>
      <c r="B355" s="3"/>
      <c r="C355" s="3"/>
      <c r="D355" s="3"/>
      <c r="E355" s="3"/>
      <c r="F355" s="117"/>
      <c r="G355" s="21"/>
      <c r="H355" s="21"/>
      <c r="I355" s="3"/>
      <c r="J355" s="3"/>
    </row>
    <row r="356" spans="1:10" x14ac:dyDescent="0.2">
      <c r="A356" s="117"/>
      <c r="B356" s="3"/>
      <c r="C356" s="3"/>
      <c r="D356" s="3"/>
      <c r="E356" s="3"/>
      <c r="F356" s="117"/>
      <c r="G356" s="21"/>
      <c r="H356" s="21"/>
      <c r="I356" s="3"/>
      <c r="J356" s="3"/>
    </row>
    <row r="357" spans="1:10" x14ac:dyDescent="0.2">
      <c r="A357" s="117"/>
      <c r="B357" s="3"/>
      <c r="C357" s="3"/>
      <c r="D357" s="3"/>
      <c r="E357" s="3"/>
      <c r="F357" s="117"/>
      <c r="G357" s="21"/>
      <c r="H357" s="21"/>
      <c r="I357" s="3"/>
      <c r="J357" s="3"/>
    </row>
    <row r="358" spans="1:10" x14ac:dyDescent="0.2">
      <c r="A358" s="117"/>
      <c r="B358" s="3"/>
      <c r="C358" s="3"/>
      <c r="D358" s="3"/>
      <c r="E358" s="3"/>
      <c r="F358" s="117"/>
      <c r="G358" s="21"/>
      <c r="H358" s="21"/>
      <c r="I358" s="3"/>
      <c r="J358" s="3"/>
    </row>
    <row r="359" spans="1:10" x14ac:dyDescent="0.2">
      <c r="A359" s="117"/>
      <c r="B359" s="3"/>
      <c r="C359" s="3"/>
      <c r="D359" s="3"/>
      <c r="E359" s="3"/>
      <c r="F359" s="117"/>
      <c r="G359" s="21"/>
      <c r="H359" s="21"/>
      <c r="I359" s="3"/>
      <c r="J359" s="3"/>
    </row>
    <row r="360" spans="1:10" x14ac:dyDescent="0.2">
      <c r="A360" s="117"/>
      <c r="B360" s="3"/>
      <c r="C360" s="3"/>
      <c r="D360" s="3"/>
      <c r="E360" s="3"/>
      <c r="F360" s="117"/>
      <c r="G360" s="21"/>
      <c r="H360" s="21"/>
      <c r="I360" s="3"/>
      <c r="J360" s="3"/>
    </row>
    <row r="361" spans="1:10" x14ac:dyDescent="0.2">
      <c r="A361" s="117"/>
      <c r="B361" s="3"/>
      <c r="C361" s="3"/>
      <c r="D361" s="3"/>
      <c r="E361" s="3"/>
      <c r="F361" s="117"/>
      <c r="G361" s="21"/>
      <c r="H361" s="21"/>
      <c r="I361" s="3"/>
      <c r="J361" s="3"/>
    </row>
    <row r="362" spans="1:10" x14ac:dyDescent="0.2">
      <c r="A362" s="117"/>
      <c r="B362" s="3"/>
      <c r="C362" s="3"/>
      <c r="D362" s="3"/>
      <c r="E362" s="3"/>
      <c r="F362" s="117"/>
      <c r="G362" s="21"/>
      <c r="H362" s="21"/>
      <c r="I362" s="3"/>
      <c r="J362" s="3"/>
    </row>
    <row r="363" spans="1:10" x14ac:dyDescent="0.2">
      <c r="A363" s="117"/>
      <c r="B363" s="3"/>
      <c r="C363" s="3"/>
      <c r="D363" s="3"/>
      <c r="E363" s="3"/>
      <c r="F363" s="117"/>
      <c r="G363" s="21"/>
      <c r="H363" s="21"/>
      <c r="I363" s="3"/>
      <c r="J363" s="3"/>
    </row>
    <row r="364" spans="1:10" x14ac:dyDescent="0.2">
      <c r="A364" s="117"/>
      <c r="B364" s="3"/>
      <c r="C364" s="3"/>
      <c r="D364" s="3"/>
      <c r="E364" s="3"/>
      <c r="F364" s="117"/>
      <c r="G364" s="21"/>
      <c r="H364" s="21"/>
      <c r="I364" s="3"/>
      <c r="J364" s="3"/>
    </row>
    <row r="365" spans="1:10" x14ac:dyDescent="0.2">
      <c r="A365" s="117"/>
      <c r="B365" s="3"/>
      <c r="C365" s="3"/>
      <c r="D365" s="3"/>
      <c r="E365" s="3"/>
      <c r="F365" s="117"/>
      <c r="G365" s="21"/>
      <c r="H365" s="21"/>
      <c r="I365" s="3"/>
      <c r="J365" s="3"/>
    </row>
    <row r="366" spans="1:10" x14ac:dyDescent="0.2">
      <c r="A366" s="117"/>
      <c r="B366" s="3"/>
      <c r="C366" s="3"/>
      <c r="D366" s="3"/>
      <c r="E366" s="3"/>
      <c r="F366" s="117"/>
      <c r="G366" s="21"/>
      <c r="H366" s="21"/>
      <c r="I366" s="3"/>
      <c r="J366" s="3"/>
    </row>
    <row r="367" spans="1:10" x14ac:dyDescent="0.2">
      <c r="A367" s="117"/>
      <c r="B367" s="3"/>
      <c r="C367" s="3"/>
      <c r="D367" s="3"/>
      <c r="E367" s="3"/>
      <c r="F367" s="117"/>
      <c r="G367" s="21"/>
      <c r="H367" s="21"/>
      <c r="I367" s="3"/>
      <c r="J367" s="3"/>
    </row>
    <row r="368" spans="1:10" x14ac:dyDescent="0.2">
      <c r="A368" s="117"/>
      <c r="B368" s="3"/>
      <c r="C368" s="3"/>
      <c r="D368" s="3"/>
      <c r="E368" s="3"/>
      <c r="F368" s="117"/>
      <c r="G368" s="21"/>
      <c r="H368" s="21"/>
      <c r="I368" s="3"/>
      <c r="J368" s="3"/>
    </row>
    <row r="369" spans="1:10" x14ac:dyDescent="0.2">
      <c r="A369" s="117"/>
      <c r="B369" s="3"/>
      <c r="C369" s="3"/>
      <c r="D369" s="3"/>
      <c r="E369" s="3"/>
      <c r="F369" s="117"/>
      <c r="G369" s="21"/>
      <c r="H369" s="21"/>
      <c r="I369" s="3"/>
      <c r="J369" s="3"/>
    </row>
    <row r="370" spans="1:10" x14ac:dyDescent="0.2">
      <c r="A370" s="117"/>
      <c r="B370" s="3"/>
      <c r="C370" s="3"/>
      <c r="D370" s="3"/>
      <c r="E370" s="3"/>
      <c r="F370" s="117"/>
      <c r="G370" s="21"/>
      <c r="H370" s="21"/>
      <c r="I370" s="3"/>
      <c r="J370" s="3"/>
    </row>
    <row r="371" spans="1:10" x14ac:dyDescent="0.2">
      <c r="A371" s="117"/>
      <c r="B371" s="3"/>
      <c r="C371" s="3"/>
      <c r="D371" s="3"/>
      <c r="E371" s="3"/>
      <c r="F371" s="117"/>
      <c r="G371" s="21"/>
      <c r="H371" s="21"/>
      <c r="I371" s="3"/>
      <c r="J371" s="3"/>
    </row>
    <row r="372" spans="1:10" x14ac:dyDescent="0.2">
      <c r="A372" s="117"/>
      <c r="B372" s="3"/>
      <c r="C372" s="3"/>
      <c r="D372" s="3"/>
      <c r="E372" s="3"/>
      <c r="F372" s="117"/>
      <c r="G372" s="21"/>
      <c r="H372" s="21"/>
      <c r="I372" s="3"/>
      <c r="J372" s="3"/>
    </row>
    <row r="373" spans="1:10" x14ac:dyDescent="0.2">
      <c r="A373" s="117"/>
      <c r="B373" s="3"/>
      <c r="C373" s="3"/>
      <c r="D373" s="3"/>
      <c r="E373" s="3"/>
      <c r="F373" s="117"/>
      <c r="G373" s="21"/>
      <c r="H373" s="21"/>
      <c r="I373" s="3"/>
      <c r="J373" s="3"/>
    </row>
    <row r="374" spans="1:10" x14ac:dyDescent="0.2">
      <c r="A374" s="117"/>
      <c r="B374" s="3"/>
      <c r="C374" s="3"/>
      <c r="D374" s="3"/>
      <c r="E374" s="3"/>
      <c r="F374" s="117"/>
      <c r="G374" s="21"/>
      <c r="H374" s="21"/>
      <c r="I374" s="3"/>
      <c r="J374" s="3"/>
    </row>
    <row r="375" spans="1:10" x14ac:dyDescent="0.2">
      <c r="A375" s="117"/>
      <c r="B375" s="3"/>
      <c r="C375" s="3"/>
      <c r="D375" s="3"/>
      <c r="E375" s="3"/>
      <c r="F375" s="117"/>
      <c r="G375" s="21"/>
      <c r="H375" s="21"/>
      <c r="I375" s="3"/>
      <c r="J375" s="3"/>
    </row>
    <row r="376" spans="1:10" x14ac:dyDescent="0.2">
      <c r="A376" s="117"/>
      <c r="B376" s="3"/>
      <c r="C376" s="3"/>
      <c r="D376" s="3"/>
      <c r="E376" s="3"/>
      <c r="F376" s="117"/>
      <c r="G376" s="21"/>
      <c r="H376" s="21"/>
      <c r="I376" s="3"/>
      <c r="J376" s="3"/>
    </row>
    <row r="377" spans="1:10" x14ac:dyDescent="0.2">
      <c r="A377" s="117"/>
      <c r="B377" s="3"/>
      <c r="C377" s="3"/>
      <c r="D377" s="3"/>
      <c r="E377" s="3"/>
      <c r="F377" s="117"/>
      <c r="G377" s="21"/>
      <c r="H377" s="21"/>
      <c r="I377" s="3"/>
      <c r="J377" s="3"/>
    </row>
    <row r="378" spans="1:10" x14ac:dyDescent="0.2">
      <c r="A378" s="117"/>
      <c r="B378" s="3"/>
      <c r="C378" s="3"/>
      <c r="D378" s="3"/>
      <c r="E378" s="3"/>
      <c r="F378" s="117"/>
      <c r="G378" s="21"/>
      <c r="H378" s="21"/>
      <c r="I378" s="3"/>
      <c r="J378" s="3"/>
    </row>
    <row r="379" spans="1:10" x14ac:dyDescent="0.2">
      <c r="A379" s="117"/>
      <c r="B379" s="3"/>
      <c r="C379" s="3"/>
      <c r="D379" s="3"/>
      <c r="E379" s="3"/>
      <c r="F379" s="117"/>
      <c r="G379" s="21"/>
      <c r="H379" s="21"/>
      <c r="I379" s="3"/>
      <c r="J379" s="3"/>
    </row>
    <row r="380" spans="1:10" x14ac:dyDescent="0.2">
      <c r="A380" s="117"/>
      <c r="B380" s="3"/>
      <c r="C380" s="3"/>
      <c r="D380" s="3"/>
      <c r="E380" s="3"/>
      <c r="F380" s="117"/>
      <c r="G380" s="21"/>
      <c r="H380" s="21"/>
      <c r="I380" s="3"/>
      <c r="J380" s="3"/>
    </row>
    <row r="381" spans="1:10" x14ac:dyDescent="0.2">
      <c r="A381" s="117"/>
      <c r="B381" s="3"/>
      <c r="C381" s="3"/>
      <c r="D381" s="3"/>
      <c r="E381" s="3"/>
      <c r="F381" s="117"/>
      <c r="G381" s="21"/>
      <c r="H381" s="21"/>
      <c r="I381" s="3"/>
      <c r="J381" s="3"/>
    </row>
    <row r="382" spans="1:10" x14ac:dyDescent="0.2">
      <c r="A382" s="117"/>
      <c r="B382" s="3"/>
      <c r="C382" s="3"/>
      <c r="D382" s="3"/>
      <c r="E382" s="3"/>
      <c r="F382" s="117"/>
      <c r="G382" s="21"/>
      <c r="H382" s="21"/>
      <c r="I382" s="3"/>
      <c r="J382" s="3"/>
    </row>
    <row r="383" spans="1:10" x14ac:dyDescent="0.2">
      <c r="A383" s="117"/>
      <c r="B383" s="3"/>
      <c r="C383" s="3"/>
      <c r="D383" s="3"/>
      <c r="E383" s="3"/>
      <c r="F383" s="117"/>
      <c r="G383" s="21"/>
      <c r="H383" s="21"/>
      <c r="I383" s="3"/>
      <c r="J383" s="3"/>
    </row>
    <row r="384" spans="1:10" x14ac:dyDescent="0.2">
      <c r="A384" s="117"/>
      <c r="B384" s="3"/>
      <c r="C384" s="3"/>
      <c r="D384" s="3"/>
      <c r="E384" s="3"/>
      <c r="F384" s="117"/>
      <c r="G384" s="21"/>
      <c r="H384" s="21"/>
      <c r="I384" s="3"/>
      <c r="J384" s="3"/>
    </row>
    <row r="385" spans="1:10" x14ac:dyDescent="0.2">
      <c r="A385" s="117"/>
      <c r="B385" s="3"/>
      <c r="C385" s="3"/>
      <c r="D385" s="3"/>
      <c r="E385" s="3"/>
      <c r="F385" s="117"/>
      <c r="G385" s="21"/>
      <c r="H385" s="21"/>
      <c r="I385" s="3"/>
      <c r="J385" s="3"/>
    </row>
    <row r="386" spans="1:10" x14ac:dyDescent="0.2">
      <c r="A386" s="117"/>
      <c r="B386" s="3"/>
      <c r="C386" s="3"/>
      <c r="D386" s="3"/>
      <c r="E386" s="3"/>
      <c r="F386" s="117"/>
      <c r="G386" s="21"/>
      <c r="H386" s="21"/>
      <c r="I386" s="3"/>
      <c r="J386" s="3"/>
    </row>
    <row r="387" spans="1:10" x14ac:dyDescent="0.2">
      <c r="A387" s="117"/>
      <c r="B387" s="3"/>
      <c r="C387" s="3"/>
      <c r="D387" s="3"/>
      <c r="E387" s="3"/>
      <c r="F387" s="117"/>
      <c r="G387" s="21"/>
      <c r="H387" s="21"/>
      <c r="I387" s="3"/>
      <c r="J387" s="3"/>
    </row>
    <row r="388" spans="1:10" x14ac:dyDescent="0.2">
      <c r="A388" s="117"/>
      <c r="B388" s="3"/>
      <c r="C388" s="3"/>
      <c r="D388" s="3"/>
      <c r="E388" s="3"/>
      <c r="F388" s="117"/>
      <c r="G388" s="21"/>
      <c r="H388" s="21"/>
      <c r="I388" s="3"/>
      <c r="J388" s="3"/>
    </row>
    <row r="389" spans="1:10" x14ac:dyDescent="0.2">
      <c r="A389" s="117"/>
      <c r="B389" s="3"/>
      <c r="C389" s="3"/>
      <c r="D389" s="3"/>
      <c r="E389" s="3"/>
      <c r="F389" s="117"/>
      <c r="G389" s="21"/>
      <c r="H389" s="21"/>
      <c r="I389" s="3"/>
      <c r="J389" s="3"/>
    </row>
    <row r="390" spans="1:10" x14ac:dyDescent="0.2">
      <c r="A390" s="117"/>
      <c r="B390" s="3"/>
      <c r="C390" s="3"/>
      <c r="D390" s="3"/>
      <c r="E390" s="3"/>
      <c r="F390" s="117"/>
      <c r="G390" s="21"/>
      <c r="H390" s="21"/>
      <c r="I390" s="3"/>
      <c r="J390" s="3"/>
    </row>
    <row r="391" spans="1:10" x14ac:dyDescent="0.2">
      <c r="A391" s="117"/>
      <c r="B391" s="3"/>
      <c r="C391" s="3"/>
      <c r="D391" s="3"/>
      <c r="E391" s="3"/>
      <c r="F391" s="117"/>
      <c r="G391" s="21"/>
      <c r="H391" s="21"/>
      <c r="I391" s="3"/>
      <c r="J391" s="3"/>
    </row>
    <row r="392" spans="1:10" x14ac:dyDescent="0.2">
      <c r="A392" s="117"/>
      <c r="B392" s="3"/>
      <c r="C392" s="3"/>
      <c r="D392" s="3"/>
      <c r="E392" s="3"/>
      <c r="F392" s="117"/>
      <c r="G392" s="21"/>
      <c r="H392" s="21"/>
      <c r="I392" s="3"/>
      <c r="J392" s="3"/>
    </row>
    <row r="393" spans="1:10" x14ac:dyDescent="0.2">
      <c r="A393" s="117"/>
      <c r="B393" s="3"/>
      <c r="C393" s="3"/>
      <c r="D393" s="3"/>
      <c r="E393" s="3"/>
      <c r="F393" s="117"/>
      <c r="G393" s="21"/>
      <c r="H393" s="21"/>
      <c r="I393" s="3"/>
      <c r="J393" s="3"/>
    </row>
    <row r="394" spans="1:10" x14ac:dyDescent="0.2">
      <c r="A394" s="117"/>
      <c r="B394" s="3"/>
      <c r="C394" s="3"/>
      <c r="D394" s="3"/>
      <c r="E394" s="3"/>
      <c r="F394" s="117"/>
      <c r="G394" s="21"/>
      <c r="H394" s="21"/>
      <c r="I394" s="3"/>
      <c r="J394" s="3"/>
    </row>
    <row r="395" spans="1:10" x14ac:dyDescent="0.2">
      <c r="A395" s="117"/>
      <c r="B395" s="3"/>
      <c r="C395" s="3"/>
      <c r="D395" s="3"/>
      <c r="E395" s="3"/>
      <c r="F395" s="117"/>
      <c r="G395" s="21"/>
      <c r="H395" s="21"/>
      <c r="I395" s="3"/>
      <c r="J395" s="3"/>
    </row>
    <row r="396" spans="1:10" x14ac:dyDescent="0.2">
      <c r="A396" s="117"/>
      <c r="B396" s="3"/>
      <c r="C396" s="3"/>
      <c r="D396" s="3"/>
      <c r="E396" s="3"/>
      <c r="F396" s="117"/>
      <c r="G396" s="21"/>
      <c r="H396" s="21"/>
      <c r="I396" s="3"/>
      <c r="J396" s="3"/>
    </row>
    <row r="397" spans="1:10" x14ac:dyDescent="0.2">
      <c r="A397" s="117"/>
      <c r="B397" s="3"/>
      <c r="C397" s="3"/>
      <c r="D397" s="3"/>
      <c r="E397" s="3"/>
      <c r="F397" s="117"/>
      <c r="G397" s="21"/>
      <c r="H397" s="21"/>
      <c r="I397" s="3"/>
      <c r="J397" s="3"/>
    </row>
    <row r="398" spans="1:10" x14ac:dyDescent="0.2">
      <c r="A398" s="117"/>
      <c r="B398" s="3"/>
      <c r="C398" s="3"/>
      <c r="D398" s="3"/>
      <c r="E398" s="3"/>
      <c r="F398" s="117"/>
      <c r="G398" s="21"/>
      <c r="H398" s="21"/>
      <c r="I398" s="3"/>
      <c r="J398" s="3"/>
    </row>
    <row r="399" spans="1:10" x14ac:dyDescent="0.2">
      <c r="A399" s="117"/>
      <c r="B399" s="3"/>
      <c r="C399" s="3"/>
      <c r="D399" s="3"/>
      <c r="E399" s="3"/>
      <c r="F399" s="117"/>
      <c r="G399" s="21"/>
      <c r="H399" s="21"/>
      <c r="I399" s="3"/>
      <c r="J399" s="3"/>
    </row>
    <row r="400" spans="1:10" x14ac:dyDescent="0.2">
      <c r="A400" s="117"/>
      <c r="B400" s="3"/>
      <c r="C400" s="3"/>
      <c r="D400" s="3"/>
      <c r="E400" s="3"/>
      <c r="F400" s="117"/>
      <c r="G400" s="21"/>
      <c r="H400" s="21"/>
      <c r="I400" s="3"/>
      <c r="J400" s="3"/>
    </row>
    <row r="401" spans="1:10" x14ac:dyDescent="0.2">
      <c r="A401" s="117"/>
      <c r="B401" s="3"/>
      <c r="C401" s="3"/>
      <c r="D401" s="3"/>
      <c r="E401" s="3"/>
      <c r="F401" s="117"/>
      <c r="G401" s="21"/>
      <c r="H401" s="21"/>
      <c r="I401" s="3"/>
      <c r="J401" s="3"/>
    </row>
    <row r="402" spans="1:10" x14ac:dyDescent="0.2">
      <c r="A402" s="117"/>
      <c r="B402" s="3"/>
      <c r="C402" s="3"/>
      <c r="D402" s="3"/>
      <c r="E402" s="3"/>
      <c r="F402" s="117"/>
      <c r="G402" s="21"/>
      <c r="H402" s="21"/>
      <c r="I402" s="3"/>
      <c r="J402" s="3"/>
    </row>
    <row r="403" spans="1:10" x14ac:dyDescent="0.2">
      <c r="A403" s="117"/>
      <c r="B403" s="3"/>
      <c r="C403" s="3"/>
      <c r="D403" s="3"/>
      <c r="E403" s="3"/>
      <c r="F403" s="117"/>
      <c r="G403" s="21"/>
      <c r="H403" s="21"/>
      <c r="I403" s="3"/>
      <c r="J403" s="3"/>
    </row>
    <row r="404" spans="1:10" x14ac:dyDescent="0.2">
      <c r="A404" s="117"/>
      <c r="B404" s="3"/>
      <c r="C404" s="3"/>
      <c r="D404" s="3"/>
      <c r="E404" s="3"/>
      <c r="F404" s="117"/>
      <c r="G404" s="21"/>
      <c r="H404" s="21"/>
      <c r="I404" s="3"/>
      <c r="J404" s="3"/>
    </row>
    <row r="405" spans="1:10" x14ac:dyDescent="0.2">
      <c r="A405" s="117"/>
      <c r="B405" s="3"/>
      <c r="C405" s="3"/>
      <c r="D405" s="3"/>
      <c r="E405" s="3"/>
      <c r="F405" s="117"/>
      <c r="G405" s="21"/>
      <c r="H405" s="21"/>
      <c r="I405" s="3"/>
      <c r="J405" s="3"/>
    </row>
    <row r="406" spans="1:10" x14ac:dyDescent="0.2">
      <c r="A406" s="117"/>
      <c r="B406" s="3"/>
      <c r="C406" s="3"/>
      <c r="D406" s="3"/>
      <c r="E406" s="3"/>
      <c r="F406" s="117"/>
      <c r="G406" s="21"/>
      <c r="H406" s="21"/>
      <c r="I406" s="3"/>
      <c r="J406" s="3"/>
    </row>
    <row r="407" spans="1:10" x14ac:dyDescent="0.2">
      <c r="A407" s="117"/>
      <c r="B407" s="3"/>
      <c r="C407" s="3"/>
      <c r="D407" s="3"/>
      <c r="E407" s="3"/>
      <c r="F407" s="117"/>
      <c r="G407" s="21"/>
      <c r="H407" s="21"/>
      <c r="I407" s="3"/>
      <c r="J407" s="3"/>
    </row>
    <row r="408" spans="1:10" x14ac:dyDescent="0.2">
      <c r="A408" s="117"/>
      <c r="B408" s="3"/>
      <c r="C408" s="3"/>
      <c r="D408" s="3"/>
      <c r="E408" s="3"/>
      <c r="F408" s="117"/>
      <c r="G408" s="21"/>
      <c r="H408" s="21"/>
      <c r="I408" s="3"/>
      <c r="J408" s="3"/>
    </row>
    <row r="409" spans="1:10" x14ac:dyDescent="0.2">
      <c r="A409" s="117"/>
      <c r="B409" s="3"/>
      <c r="C409" s="3"/>
      <c r="D409" s="3"/>
      <c r="E409" s="3"/>
      <c r="F409" s="117"/>
      <c r="G409" s="21"/>
      <c r="H409" s="21"/>
      <c r="I409" s="3"/>
      <c r="J409" s="3"/>
    </row>
    <row r="410" spans="1:10" x14ac:dyDescent="0.2">
      <c r="A410" s="117"/>
      <c r="B410" s="3"/>
      <c r="C410" s="3"/>
      <c r="D410" s="3"/>
      <c r="E410" s="3"/>
      <c r="F410" s="117"/>
      <c r="G410" s="21"/>
      <c r="H410" s="21"/>
      <c r="I410" s="3"/>
      <c r="J410" s="3"/>
    </row>
    <row r="411" spans="1:10" x14ac:dyDescent="0.2">
      <c r="A411" s="117"/>
      <c r="B411" s="3"/>
      <c r="C411" s="3"/>
      <c r="D411" s="3"/>
      <c r="E411" s="3"/>
      <c r="F411" s="117"/>
      <c r="G411" s="21"/>
      <c r="H411" s="21"/>
      <c r="I411" s="3"/>
      <c r="J411" s="3"/>
    </row>
    <row r="412" spans="1:10" x14ac:dyDescent="0.2">
      <c r="A412" s="117"/>
      <c r="B412" s="3"/>
      <c r="C412" s="3"/>
      <c r="D412" s="3"/>
      <c r="E412" s="3"/>
      <c r="F412" s="117"/>
      <c r="G412" s="21"/>
      <c r="H412" s="21"/>
      <c r="I412" s="3"/>
      <c r="J412" s="3"/>
    </row>
    <row r="413" spans="1:10" x14ac:dyDescent="0.2">
      <c r="A413" s="117"/>
      <c r="B413" s="3"/>
      <c r="C413" s="3"/>
      <c r="D413" s="3"/>
      <c r="E413" s="3"/>
      <c r="F413" s="117"/>
      <c r="G413" s="21"/>
      <c r="H413" s="21"/>
      <c r="I413" s="3"/>
      <c r="J413" s="3"/>
    </row>
    <row r="414" spans="1:10" x14ac:dyDescent="0.2">
      <c r="A414" s="117"/>
      <c r="B414" s="3"/>
      <c r="C414" s="3"/>
      <c r="D414" s="3"/>
      <c r="E414" s="3"/>
      <c r="F414" s="117"/>
      <c r="G414" s="21"/>
      <c r="H414" s="21"/>
      <c r="I414" s="3"/>
      <c r="J414" s="3"/>
    </row>
    <row r="415" spans="1:10" x14ac:dyDescent="0.2">
      <c r="A415" s="117"/>
      <c r="B415" s="3"/>
      <c r="C415" s="3"/>
      <c r="D415" s="3"/>
      <c r="E415" s="3"/>
      <c r="F415" s="117"/>
      <c r="G415" s="21"/>
      <c r="H415" s="21"/>
      <c r="I415" s="3"/>
      <c r="J415" s="3"/>
    </row>
    <row r="416" spans="1:10" x14ac:dyDescent="0.2">
      <c r="A416" s="117"/>
      <c r="B416" s="3"/>
      <c r="C416" s="3"/>
      <c r="D416" s="3"/>
      <c r="E416" s="3"/>
      <c r="F416" s="117"/>
      <c r="G416" s="21"/>
      <c r="H416" s="21"/>
      <c r="I416" s="3"/>
      <c r="J416" s="3"/>
    </row>
    <row r="417" spans="1:10" x14ac:dyDescent="0.2">
      <c r="A417" s="117"/>
      <c r="B417" s="3"/>
      <c r="C417" s="3"/>
      <c r="D417" s="3"/>
      <c r="E417" s="3"/>
      <c r="F417" s="117"/>
      <c r="G417" s="21"/>
      <c r="H417" s="21"/>
      <c r="I417" s="3"/>
      <c r="J417" s="3"/>
    </row>
    <row r="418" spans="1:10" x14ac:dyDescent="0.2">
      <c r="A418" s="117"/>
      <c r="B418" s="3"/>
      <c r="C418" s="3"/>
      <c r="D418" s="3"/>
      <c r="E418" s="3"/>
      <c r="F418" s="117"/>
      <c r="G418" s="21"/>
      <c r="H418" s="21"/>
      <c r="I418" s="3"/>
      <c r="J418" s="3"/>
    </row>
    <row r="419" spans="1:10" x14ac:dyDescent="0.2">
      <c r="A419" s="117"/>
      <c r="B419" s="3"/>
      <c r="C419" s="3"/>
      <c r="D419" s="3"/>
      <c r="E419" s="3"/>
      <c r="F419" s="117"/>
      <c r="G419" s="21"/>
      <c r="H419" s="21"/>
      <c r="I419" s="3"/>
      <c r="J419" s="3"/>
    </row>
    <row r="420" spans="1:10" x14ac:dyDescent="0.2">
      <c r="A420" s="117"/>
      <c r="B420" s="3"/>
      <c r="C420" s="3"/>
      <c r="D420" s="3"/>
      <c r="E420" s="3"/>
      <c r="F420" s="117"/>
      <c r="G420" s="21"/>
      <c r="H420" s="21"/>
      <c r="I420" s="3"/>
      <c r="J420" s="3"/>
    </row>
    <row r="421" spans="1:10" x14ac:dyDescent="0.2">
      <c r="A421" s="117"/>
      <c r="B421" s="3"/>
      <c r="C421" s="3"/>
      <c r="D421" s="3"/>
      <c r="E421" s="3"/>
      <c r="F421" s="117"/>
      <c r="G421" s="21"/>
      <c r="H421" s="21"/>
      <c r="I421" s="3"/>
      <c r="J421" s="3"/>
    </row>
    <row r="422" spans="1:10" x14ac:dyDescent="0.2">
      <c r="A422" s="117"/>
      <c r="B422" s="3"/>
      <c r="C422" s="3"/>
      <c r="D422" s="3"/>
      <c r="E422" s="3"/>
      <c r="F422" s="117"/>
      <c r="G422" s="21"/>
      <c r="H422" s="21"/>
      <c r="I422" s="3"/>
      <c r="J422" s="3"/>
    </row>
    <row r="423" spans="1:10" x14ac:dyDescent="0.2">
      <c r="A423" s="117"/>
      <c r="B423" s="3"/>
      <c r="C423" s="3"/>
      <c r="D423" s="3"/>
      <c r="E423" s="3"/>
      <c r="F423" s="117"/>
      <c r="G423" s="21"/>
      <c r="H423" s="21"/>
      <c r="I423" s="3"/>
      <c r="J423" s="3"/>
    </row>
    <row r="424" spans="1:10" x14ac:dyDescent="0.2">
      <c r="A424" s="117"/>
      <c r="B424" s="3"/>
      <c r="C424" s="3"/>
      <c r="D424" s="3"/>
      <c r="E424" s="3"/>
      <c r="F424" s="117"/>
      <c r="G424" s="21"/>
      <c r="H424" s="21"/>
      <c r="I424" s="3"/>
      <c r="J424" s="3"/>
    </row>
    <row r="425" spans="1:10" x14ac:dyDescent="0.2">
      <c r="A425" s="117"/>
      <c r="B425" s="3"/>
      <c r="C425" s="3"/>
      <c r="D425" s="3"/>
      <c r="E425" s="3"/>
      <c r="F425" s="117"/>
      <c r="G425" s="21"/>
      <c r="H425" s="21"/>
      <c r="I425" s="3"/>
      <c r="J425" s="3"/>
    </row>
    <row r="426" spans="1:10" x14ac:dyDescent="0.2">
      <c r="A426" s="117"/>
      <c r="B426" s="3"/>
      <c r="C426" s="3"/>
      <c r="D426" s="3"/>
      <c r="E426" s="3"/>
      <c r="F426" s="117"/>
      <c r="G426" s="21"/>
      <c r="H426" s="21"/>
      <c r="I426" s="3"/>
      <c r="J426" s="3"/>
    </row>
    <row r="427" spans="1:10" x14ac:dyDescent="0.2">
      <c r="A427" s="117"/>
      <c r="B427" s="3"/>
      <c r="C427" s="3"/>
      <c r="D427" s="3"/>
      <c r="E427" s="3"/>
      <c r="F427" s="117"/>
      <c r="G427" s="21"/>
      <c r="H427" s="21"/>
      <c r="I427" s="3"/>
      <c r="J427" s="3"/>
    </row>
    <row r="428" spans="1:10" x14ac:dyDescent="0.2">
      <c r="A428" s="117"/>
      <c r="B428" s="3"/>
      <c r="C428" s="3"/>
      <c r="D428" s="3"/>
      <c r="E428" s="3"/>
      <c r="F428" s="117"/>
      <c r="G428" s="21"/>
      <c r="H428" s="21"/>
      <c r="I428" s="3"/>
      <c r="J428" s="3"/>
    </row>
    <row r="429" spans="1:10" x14ac:dyDescent="0.2">
      <c r="A429" s="117"/>
      <c r="B429" s="3"/>
      <c r="C429" s="3"/>
      <c r="D429" s="3"/>
      <c r="E429" s="3"/>
      <c r="F429" s="117"/>
      <c r="G429" s="21"/>
      <c r="H429" s="21"/>
      <c r="I429" s="3"/>
      <c r="J429" s="3"/>
    </row>
    <row r="430" spans="1:10" x14ac:dyDescent="0.2">
      <c r="A430" s="117"/>
      <c r="B430" s="3"/>
      <c r="C430" s="3"/>
      <c r="D430" s="3"/>
      <c r="E430" s="3"/>
      <c r="F430" s="117"/>
      <c r="G430" s="21"/>
      <c r="H430" s="21"/>
      <c r="I430" s="3"/>
      <c r="J430" s="3"/>
    </row>
    <row r="431" spans="1:10" x14ac:dyDescent="0.2">
      <c r="A431" s="117"/>
      <c r="B431" s="3"/>
      <c r="C431" s="3"/>
      <c r="D431" s="3"/>
      <c r="E431" s="3"/>
      <c r="F431" s="117"/>
      <c r="G431" s="21"/>
      <c r="H431" s="21"/>
      <c r="I431" s="3"/>
      <c r="J431" s="3"/>
    </row>
    <row r="432" spans="1:10" x14ac:dyDescent="0.2">
      <c r="A432" s="117"/>
      <c r="B432" s="3"/>
      <c r="C432" s="3"/>
      <c r="D432" s="3"/>
      <c r="E432" s="3"/>
      <c r="F432" s="117"/>
      <c r="G432" s="21"/>
      <c r="H432" s="21"/>
      <c r="I432" s="3"/>
      <c r="J432" s="3"/>
    </row>
    <row r="433" spans="1:10" x14ac:dyDescent="0.2">
      <c r="A433" s="117"/>
      <c r="B433" s="3"/>
      <c r="C433" s="3"/>
      <c r="D433" s="3"/>
      <c r="E433" s="3"/>
      <c r="F433" s="117"/>
      <c r="G433" s="21"/>
      <c r="H433" s="21"/>
      <c r="I433" s="3"/>
      <c r="J433" s="3"/>
    </row>
    <row r="434" spans="1:10" x14ac:dyDescent="0.2">
      <c r="A434" s="117"/>
      <c r="B434" s="3"/>
      <c r="C434" s="3"/>
      <c r="D434" s="3"/>
      <c r="E434" s="3"/>
      <c r="F434" s="117"/>
      <c r="G434" s="21"/>
      <c r="H434" s="21"/>
      <c r="I434" s="3"/>
      <c r="J434" s="3"/>
    </row>
    <row r="435" spans="1:10" x14ac:dyDescent="0.2">
      <c r="A435" s="117"/>
      <c r="B435" s="3"/>
      <c r="C435" s="3"/>
      <c r="D435" s="3"/>
      <c r="E435" s="3"/>
      <c r="F435" s="117"/>
      <c r="G435" s="21"/>
      <c r="H435" s="21"/>
      <c r="I435" s="3"/>
      <c r="J435" s="3"/>
    </row>
    <row r="436" spans="1:10" x14ac:dyDescent="0.2">
      <c r="A436" s="117"/>
      <c r="B436" s="3"/>
      <c r="C436" s="3"/>
      <c r="D436" s="3"/>
      <c r="E436" s="3"/>
      <c r="F436" s="117"/>
      <c r="G436" s="21"/>
      <c r="H436" s="21"/>
      <c r="I436" s="3"/>
      <c r="J436" s="3"/>
    </row>
    <row r="437" spans="1:10" x14ac:dyDescent="0.2">
      <c r="A437" s="117"/>
      <c r="B437" s="3"/>
      <c r="C437" s="3"/>
      <c r="D437" s="3"/>
      <c r="E437" s="3"/>
      <c r="F437" s="117"/>
      <c r="G437" s="21"/>
      <c r="H437" s="21"/>
      <c r="I437" s="3"/>
      <c r="J437" s="3"/>
    </row>
    <row r="438" spans="1:10" x14ac:dyDescent="0.2">
      <c r="A438" s="117"/>
      <c r="B438" s="3"/>
      <c r="C438" s="3"/>
      <c r="D438" s="3"/>
      <c r="E438" s="3"/>
      <c r="F438" s="117"/>
      <c r="G438" s="21"/>
      <c r="H438" s="21"/>
      <c r="I438" s="3"/>
      <c r="J438" s="3"/>
    </row>
    <row r="439" spans="1:10" x14ac:dyDescent="0.2">
      <c r="A439" s="117"/>
      <c r="B439" s="3"/>
      <c r="C439" s="3"/>
      <c r="D439" s="3"/>
      <c r="E439" s="3"/>
      <c r="F439" s="117"/>
      <c r="G439" s="21"/>
      <c r="H439" s="21"/>
      <c r="I439" s="3"/>
      <c r="J439" s="3"/>
    </row>
    <row r="440" spans="1:10" x14ac:dyDescent="0.2">
      <c r="A440" s="117"/>
      <c r="B440" s="3"/>
      <c r="C440" s="3"/>
      <c r="D440" s="3"/>
      <c r="E440" s="3"/>
      <c r="F440" s="117"/>
      <c r="G440" s="21"/>
      <c r="H440" s="21"/>
      <c r="I440" s="3"/>
      <c r="J440" s="3"/>
    </row>
    <row r="441" spans="1:10" x14ac:dyDescent="0.2">
      <c r="A441" s="117"/>
      <c r="B441" s="3"/>
      <c r="C441" s="3"/>
      <c r="D441" s="3"/>
      <c r="E441" s="3"/>
      <c r="F441" s="117"/>
      <c r="G441" s="21"/>
      <c r="H441" s="21"/>
      <c r="I441" s="3"/>
      <c r="J441" s="3"/>
    </row>
    <row r="442" spans="1:10" x14ac:dyDescent="0.2">
      <c r="A442" s="117"/>
      <c r="B442" s="3"/>
      <c r="C442" s="3"/>
      <c r="D442" s="3"/>
      <c r="E442" s="3"/>
      <c r="F442" s="117"/>
      <c r="G442" s="21"/>
      <c r="H442" s="21"/>
      <c r="I442" s="3"/>
      <c r="J442" s="3"/>
    </row>
    <row r="443" spans="1:10" x14ac:dyDescent="0.2">
      <c r="A443" s="117"/>
      <c r="B443" s="3"/>
      <c r="C443" s="3"/>
      <c r="D443" s="3"/>
      <c r="E443" s="3"/>
      <c r="F443" s="117"/>
      <c r="G443" s="21"/>
      <c r="H443" s="21"/>
      <c r="I443" s="3"/>
      <c r="J443" s="3"/>
    </row>
    <row r="444" spans="1:10" x14ac:dyDescent="0.2">
      <c r="A444" s="117"/>
      <c r="B444" s="3"/>
      <c r="C444" s="3"/>
      <c r="D444" s="3"/>
      <c r="E444" s="3"/>
      <c r="F444" s="117"/>
      <c r="G444" s="21"/>
      <c r="H444" s="21"/>
      <c r="I444" s="3"/>
      <c r="J444" s="3"/>
    </row>
    <row r="445" spans="1:10" x14ac:dyDescent="0.2">
      <c r="A445" s="117"/>
      <c r="B445" s="3"/>
      <c r="C445" s="3"/>
      <c r="D445" s="3"/>
      <c r="E445" s="3"/>
      <c r="F445" s="117"/>
      <c r="G445" s="21"/>
      <c r="H445" s="21"/>
      <c r="I445" s="3"/>
      <c r="J445" s="3"/>
    </row>
    <row r="446" spans="1:10" x14ac:dyDescent="0.2">
      <c r="A446" s="117"/>
      <c r="B446" s="3"/>
      <c r="C446" s="3"/>
      <c r="D446" s="3"/>
      <c r="E446" s="3"/>
      <c r="F446" s="117"/>
      <c r="G446" s="21"/>
      <c r="H446" s="21"/>
      <c r="I446" s="3"/>
      <c r="J446" s="3"/>
    </row>
    <row r="447" spans="1:10" x14ac:dyDescent="0.2">
      <c r="A447" s="117"/>
      <c r="B447" s="3"/>
      <c r="C447" s="3"/>
      <c r="D447" s="3"/>
      <c r="E447" s="3"/>
      <c r="F447" s="117"/>
      <c r="G447" s="21"/>
      <c r="H447" s="21"/>
      <c r="I447" s="3"/>
      <c r="J447" s="3"/>
    </row>
    <row r="448" spans="1:10" x14ac:dyDescent="0.2">
      <c r="A448" s="117"/>
      <c r="B448" s="3"/>
      <c r="C448" s="3"/>
      <c r="D448" s="3"/>
      <c r="E448" s="3"/>
      <c r="F448" s="117"/>
      <c r="G448" s="21"/>
      <c r="H448" s="21"/>
      <c r="I448" s="3"/>
      <c r="J448" s="3"/>
    </row>
    <row r="449" spans="1:10" x14ac:dyDescent="0.2">
      <c r="A449" s="117"/>
      <c r="B449" s="3"/>
      <c r="C449" s="3"/>
      <c r="D449" s="3"/>
      <c r="E449" s="3"/>
      <c r="F449" s="117"/>
      <c r="G449" s="21"/>
      <c r="H449" s="21"/>
      <c r="I449" s="3"/>
      <c r="J449" s="3"/>
    </row>
    <row r="450" spans="1:10" x14ac:dyDescent="0.2">
      <c r="A450" s="117"/>
      <c r="B450" s="3"/>
      <c r="C450" s="3"/>
      <c r="D450" s="3"/>
      <c r="E450" s="3"/>
      <c r="F450" s="117"/>
      <c r="G450" s="21"/>
      <c r="H450" s="21"/>
      <c r="I450" s="3"/>
      <c r="J450" s="3"/>
    </row>
    <row r="451" spans="1:10" x14ac:dyDescent="0.2">
      <c r="A451" s="117"/>
      <c r="B451" s="3"/>
      <c r="C451" s="3"/>
      <c r="D451" s="3"/>
      <c r="E451" s="3"/>
      <c r="F451" s="117"/>
      <c r="G451" s="21"/>
      <c r="H451" s="21"/>
      <c r="I451" s="3"/>
      <c r="J451" s="3"/>
    </row>
    <row r="452" spans="1:10" x14ac:dyDescent="0.2">
      <c r="A452" s="117"/>
      <c r="B452" s="3"/>
      <c r="C452" s="3"/>
      <c r="D452" s="3"/>
      <c r="E452" s="3"/>
      <c r="F452" s="117"/>
      <c r="G452" s="21"/>
      <c r="H452" s="21"/>
      <c r="I452" s="3"/>
      <c r="J452" s="3"/>
    </row>
    <row r="453" spans="1:10" x14ac:dyDescent="0.2">
      <c r="A453" s="117"/>
      <c r="B453" s="3"/>
      <c r="C453" s="3"/>
      <c r="D453" s="3"/>
      <c r="E453" s="3"/>
      <c r="F453" s="117"/>
      <c r="G453" s="21"/>
      <c r="H453" s="21"/>
      <c r="I453" s="3"/>
      <c r="J453" s="3"/>
    </row>
    <row r="454" spans="1:10" x14ac:dyDescent="0.2">
      <c r="A454" s="117"/>
      <c r="B454" s="3"/>
      <c r="C454" s="3"/>
      <c r="D454" s="3"/>
      <c r="E454" s="3"/>
      <c r="F454" s="117"/>
      <c r="G454" s="21"/>
      <c r="H454" s="21"/>
      <c r="I454" s="3"/>
      <c r="J454" s="3"/>
    </row>
    <row r="455" spans="1:10" x14ac:dyDescent="0.2">
      <c r="A455" s="117"/>
      <c r="B455" s="3"/>
      <c r="C455" s="3"/>
      <c r="D455" s="3"/>
      <c r="E455" s="3"/>
      <c r="F455" s="117"/>
      <c r="G455" s="21"/>
      <c r="H455" s="21"/>
      <c r="I455" s="3"/>
      <c r="J455" s="3"/>
    </row>
    <row r="456" spans="1:10" x14ac:dyDescent="0.2">
      <c r="A456" s="117"/>
      <c r="B456" s="3"/>
      <c r="C456" s="3"/>
      <c r="D456" s="3"/>
      <c r="E456" s="3"/>
      <c r="F456" s="117"/>
      <c r="G456" s="21"/>
      <c r="H456" s="21"/>
      <c r="I456" s="3"/>
      <c r="J456" s="3"/>
    </row>
    <row r="457" spans="1:10" x14ac:dyDescent="0.2">
      <c r="A457" s="117"/>
      <c r="B457" s="3"/>
      <c r="C457" s="3"/>
      <c r="D457" s="3"/>
      <c r="E457" s="3"/>
      <c r="F457" s="117"/>
      <c r="G457" s="21"/>
      <c r="H457" s="21"/>
      <c r="I457" s="3"/>
      <c r="J457" s="3"/>
    </row>
    <row r="458" spans="1:10" x14ac:dyDescent="0.2">
      <c r="A458" s="117"/>
      <c r="B458" s="3"/>
      <c r="C458" s="3"/>
      <c r="D458" s="3"/>
      <c r="E458" s="3"/>
      <c r="F458" s="117"/>
      <c r="G458" s="21"/>
      <c r="H458" s="21"/>
      <c r="I458" s="3"/>
      <c r="J458" s="3"/>
    </row>
    <row r="459" spans="1:10" x14ac:dyDescent="0.2">
      <c r="A459" s="117"/>
      <c r="B459" s="3"/>
      <c r="C459" s="3"/>
      <c r="D459" s="3"/>
      <c r="E459" s="3"/>
      <c r="F459" s="117"/>
      <c r="G459" s="21"/>
      <c r="H459" s="21"/>
      <c r="I459" s="3"/>
      <c r="J459" s="3"/>
    </row>
    <row r="460" spans="1:10" x14ac:dyDescent="0.2">
      <c r="A460" s="117"/>
      <c r="B460" s="3"/>
      <c r="C460" s="3"/>
      <c r="D460" s="3"/>
      <c r="E460" s="3"/>
      <c r="F460" s="117"/>
      <c r="G460" s="21"/>
      <c r="H460" s="21"/>
      <c r="I460" s="3"/>
      <c r="J460" s="3"/>
    </row>
    <row r="461" spans="1:10" x14ac:dyDescent="0.2">
      <c r="A461" s="117"/>
      <c r="B461" s="3"/>
      <c r="C461" s="3"/>
      <c r="D461" s="3"/>
      <c r="E461" s="3"/>
      <c r="F461" s="117"/>
      <c r="G461" s="21"/>
      <c r="H461" s="21"/>
      <c r="I461" s="3"/>
      <c r="J461" s="3"/>
    </row>
    <row r="462" spans="1:10" x14ac:dyDescent="0.2">
      <c r="A462" s="117"/>
      <c r="B462" s="3"/>
      <c r="C462" s="3"/>
      <c r="D462" s="3"/>
      <c r="E462" s="3"/>
      <c r="F462" s="117"/>
      <c r="G462" s="21"/>
      <c r="H462" s="21"/>
      <c r="I462" s="3"/>
      <c r="J462" s="3"/>
    </row>
    <row r="463" spans="1:10" x14ac:dyDescent="0.2">
      <c r="A463" s="117"/>
      <c r="B463" s="3"/>
      <c r="C463" s="3"/>
      <c r="D463" s="3"/>
      <c r="E463" s="3"/>
      <c r="F463" s="117"/>
      <c r="G463" s="21"/>
      <c r="H463" s="21"/>
      <c r="I463" s="3"/>
      <c r="J463" s="3"/>
    </row>
    <row r="464" spans="1:10" x14ac:dyDescent="0.2">
      <c r="A464" s="117"/>
      <c r="B464" s="3"/>
      <c r="C464" s="3"/>
      <c r="D464" s="3"/>
      <c r="E464" s="3"/>
      <c r="F464" s="117"/>
      <c r="G464" s="21"/>
      <c r="H464" s="21"/>
      <c r="I464" s="3"/>
      <c r="J464" s="3"/>
    </row>
    <row r="465" spans="1:10" x14ac:dyDescent="0.2">
      <c r="A465" s="117"/>
      <c r="B465" s="3"/>
      <c r="C465" s="3"/>
      <c r="D465" s="3"/>
      <c r="E465" s="3"/>
      <c r="F465" s="117"/>
      <c r="G465" s="21"/>
      <c r="H465" s="21"/>
      <c r="I465" s="3"/>
      <c r="J465" s="3"/>
    </row>
    <row r="466" spans="1:10" x14ac:dyDescent="0.2">
      <c r="A466" s="117"/>
      <c r="B466" s="3"/>
      <c r="C466" s="3"/>
      <c r="D466" s="3"/>
      <c r="E466" s="3"/>
      <c r="F466" s="117"/>
      <c r="G466" s="21"/>
      <c r="H466" s="21"/>
      <c r="I466" s="3"/>
      <c r="J466" s="3"/>
    </row>
    <row r="467" spans="1:10" x14ac:dyDescent="0.2">
      <c r="A467" s="117"/>
      <c r="B467" s="3"/>
      <c r="C467" s="3"/>
      <c r="D467" s="3"/>
      <c r="E467" s="3"/>
      <c r="F467" s="117"/>
      <c r="G467" s="21"/>
      <c r="H467" s="21"/>
      <c r="I467" s="3"/>
      <c r="J467" s="3"/>
    </row>
    <row r="468" spans="1:10" x14ac:dyDescent="0.2">
      <c r="A468" s="117"/>
      <c r="B468" s="3"/>
      <c r="C468" s="3"/>
      <c r="D468" s="3"/>
      <c r="E468" s="3"/>
      <c r="F468" s="117"/>
      <c r="G468" s="21"/>
      <c r="H468" s="21"/>
      <c r="I468" s="3"/>
      <c r="J468" s="3"/>
    </row>
    <row r="469" spans="1:10" x14ac:dyDescent="0.2">
      <c r="A469" s="117"/>
      <c r="B469" s="3"/>
      <c r="C469" s="3"/>
      <c r="D469" s="3"/>
      <c r="E469" s="3"/>
      <c r="F469" s="117"/>
      <c r="G469" s="21"/>
      <c r="H469" s="21"/>
      <c r="I469" s="3"/>
      <c r="J469" s="3"/>
    </row>
    <row r="470" spans="1:10" x14ac:dyDescent="0.2">
      <c r="A470" s="117"/>
      <c r="B470" s="3"/>
      <c r="C470" s="3"/>
      <c r="D470" s="3"/>
      <c r="E470" s="3"/>
      <c r="F470" s="117"/>
      <c r="G470" s="21"/>
      <c r="H470" s="21"/>
      <c r="I470" s="3"/>
      <c r="J470" s="3"/>
    </row>
    <row r="471" spans="1:10" x14ac:dyDescent="0.2">
      <c r="A471" s="117"/>
      <c r="B471" s="3"/>
      <c r="C471" s="3"/>
      <c r="D471" s="3"/>
      <c r="E471" s="3"/>
      <c r="F471" s="117"/>
      <c r="G471" s="21"/>
      <c r="H471" s="21"/>
      <c r="I471" s="3"/>
      <c r="J471" s="3"/>
    </row>
    <row r="472" spans="1:10" x14ac:dyDescent="0.2">
      <c r="A472" s="117"/>
      <c r="B472" s="3"/>
      <c r="C472" s="3"/>
      <c r="D472" s="3"/>
      <c r="E472" s="3"/>
      <c r="F472" s="117"/>
      <c r="G472" s="21"/>
      <c r="H472" s="21"/>
      <c r="I472" s="3"/>
      <c r="J472" s="3"/>
    </row>
    <row r="473" spans="1:10" x14ac:dyDescent="0.2">
      <c r="A473" s="117"/>
      <c r="B473" s="3"/>
      <c r="C473" s="3"/>
      <c r="D473" s="3"/>
      <c r="E473" s="3"/>
      <c r="F473" s="117"/>
      <c r="G473" s="21"/>
      <c r="H473" s="21"/>
      <c r="I473" s="3"/>
      <c r="J473" s="3"/>
    </row>
    <row r="474" spans="1:10" x14ac:dyDescent="0.2">
      <c r="A474" s="117"/>
      <c r="B474" s="3"/>
      <c r="C474" s="3"/>
      <c r="D474" s="3"/>
      <c r="E474" s="3"/>
      <c r="F474" s="117"/>
      <c r="G474" s="21"/>
      <c r="H474" s="21"/>
      <c r="I474" s="3"/>
      <c r="J474" s="3"/>
    </row>
    <row r="475" spans="1:10" x14ac:dyDescent="0.2">
      <c r="A475" s="117"/>
      <c r="B475" s="3"/>
      <c r="C475" s="3"/>
      <c r="D475" s="3"/>
      <c r="E475" s="3"/>
      <c r="F475" s="117"/>
      <c r="G475" s="21"/>
      <c r="H475" s="21"/>
      <c r="I475" s="3"/>
      <c r="J475" s="3"/>
    </row>
    <row r="476" spans="1:10" x14ac:dyDescent="0.2">
      <c r="A476" s="117"/>
      <c r="B476" s="3"/>
      <c r="C476" s="3"/>
      <c r="D476" s="3"/>
      <c r="E476" s="3"/>
      <c r="F476" s="117"/>
      <c r="G476" s="21"/>
      <c r="H476" s="21"/>
      <c r="I476" s="3"/>
      <c r="J476" s="3"/>
    </row>
    <row r="477" spans="1:10" x14ac:dyDescent="0.2">
      <c r="A477" s="117"/>
      <c r="B477" s="3"/>
      <c r="C477" s="3"/>
      <c r="D477" s="3"/>
      <c r="E477" s="3"/>
      <c r="F477" s="117"/>
      <c r="G477" s="21"/>
      <c r="H477" s="21"/>
      <c r="I477" s="3"/>
      <c r="J477" s="3"/>
    </row>
    <row r="478" spans="1:10" x14ac:dyDescent="0.2">
      <c r="A478" s="117"/>
      <c r="B478" s="3"/>
      <c r="C478" s="3"/>
      <c r="D478" s="3"/>
      <c r="E478" s="3"/>
      <c r="F478" s="117"/>
      <c r="G478" s="21"/>
      <c r="H478" s="21"/>
      <c r="I478" s="3"/>
      <c r="J478" s="3"/>
    </row>
    <row r="479" spans="1:10" x14ac:dyDescent="0.2">
      <c r="A479" s="117"/>
      <c r="B479" s="3"/>
      <c r="C479" s="3"/>
      <c r="D479" s="3"/>
      <c r="E479" s="3"/>
      <c r="F479" s="117"/>
      <c r="G479" s="21"/>
      <c r="H479" s="21"/>
      <c r="I479" s="3"/>
      <c r="J479" s="3"/>
    </row>
    <row r="480" spans="1:10" x14ac:dyDescent="0.2">
      <c r="A480" s="117"/>
      <c r="B480" s="3"/>
      <c r="C480" s="3"/>
      <c r="D480" s="3"/>
      <c r="E480" s="3"/>
      <c r="F480" s="117"/>
      <c r="G480" s="21"/>
      <c r="H480" s="21"/>
      <c r="I480" s="3"/>
      <c r="J480" s="3"/>
    </row>
    <row r="481" spans="1:10" x14ac:dyDescent="0.2">
      <c r="A481" s="117"/>
      <c r="B481" s="3"/>
      <c r="C481" s="3"/>
      <c r="D481" s="3"/>
      <c r="E481" s="3"/>
      <c r="F481" s="117"/>
      <c r="G481" s="21"/>
      <c r="H481" s="21"/>
      <c r="I481" s="3"/>
      <c r="J481" s="3"/>
    </row>
    <row r="482" spans="1:10" x14ac:dyDescent="0.2">
      <c r="A482" s="117"/>
      <c r="B482" s="3"/>
      <c r="C482" s="3"/>
      <c r="D482" s="3"/>
      <c r="E482" s="3"/>
      <c r="F482" s="117"/>
      <c r="G482" s="21"/>
      <c r="H482" s="21"/>
      <c r="I482" s="3"/>
      <c r="J482" s="3"/>
    </row>
    <row r="483" spans="1:10" x14ac:dyDescent="0.2">
      <c r="A483" s="117"/>
      <c r="B483" s="3"/>
      <c r="C483" s="3"/>
      <c r="D483" s="3"/>
      <c r="E483" s="3"/>
      <c r="F483" s="117"/>
      <c r="G483" s="21"/>
      <c r="H483" s="21"/>
      <c r="I483" s="3"/>
      <c r="J483" s="3"/>
    </row>
    <row r="484" spans="1:10" x14ac:dyDescent="0.2">
      <c r="A484" s="117"/>
      <c r="B484" s="3"/>
      <c r="C484" s="3"/>
      <c r="D484" s="3"/>
      <c r="E484" s="3"/>
      <c r="F484" s="117"/>
      <c r="G484" s="21"/>
      <c r="H484" s="21"/>
      <c r="I484" s="3"/>
      <c r="J484" s="3"/>
    </row>
    <row r="485" spans="1:10" x14ac:dyDescent="0.2">
      <c r="A485" s="117"/>
      <c r="B485" s="3"/>
      <c r="C485" s="3"/>
      <c r="D485" s="3"/>
      <c r="E485" s="3"/>
      <c r="F485" s="117"/>
      <c r="G485" s="21"/>
      <c r="H485" s="21"/>
      <c r="I485" s="3"/>
      <c r="J485" s="3"/>
    </row>
    <row r="486" spans="1:10" x14ac:dyDescent="0.2">
      <c r="A486" s="117"/>
      <c r="B486" s="3"/>
      <c r="C486" s="3"/>
      <c r="D486" s="3"/>
      <c r="E486" s="3"/>
      <c r="F486" s="117"/>
      <c r="G486" s="21"/>
      <c r="H486" s="21"/>
      <c r="I486" s="3"/>
      <c r="J486" s="3"/>
    </row>
    <row r="487" spans="1:10" x14ac:dyDescent="0.2">
      <c r="A487" s="117"/>
      <c r="B487" s="3"/>
      <c r="C487" s="3"/>
      <c r="D487" s="3"/>
      <c r="E487" s="3"/>
      <c r="F487" s="117"/>
      <c r="G487" s="21"/>
      <c r="H487" s="21"/>
      <c r="I487" s="3"/>
      <c r="J487" s="3"/>
    </row>
    <row r="488" spans="1:10" x14ac:dyDescent="0.2">
      <c r="A488" s="117"/>
      <c r="B488" s="3"/>
      <c r="C488" s="3"/>
      <c r="D488" s="3"/>
      <c r="E488" s="3"/>
      <c r="F488" s="117"/>
      <c r="G488" s="21"/>
      <c r="H488" s="21"/>
      <c r="I488" s="3"/>
      <c r="J488" s="3"/>
    </row>
    <row r="489" spans="1:10" x14ac:dyDescent="0.2">
      <c r="A489" s="117"/>
      <c r="B489" s="3"/>
      <c r="C489" s="3"/>
      <c r="D489" s="3"/>
      <c r="E489" s="3"/>
      <c r="F489" s="117"/>
      <c r="G489" s="21"/>
      <c r="H489" s="21"/>
      <c r="I489" s="3"/>
      <c r="J489" s="3"/>
    </row>
    <row r="490" spans="1:10" x14ac:dyDescent="0.2">
      <c r="A490" s="117"/>
      <c r="B490" s="3"/>
      <c r="C490" s="3"/>
      <c r="D490" s="3"/>
      <c r="E490" s="3"/>
      <c r="F490" s="117"/>
      <c r="G490" s="21"/>
      <c r="H490" s="21"/>
      <c r="I490" s="3"/>
      <c r="J490" s="3"/>
    </row>
    <row r="491" spans="1:10" x14ac:dyDescent="0.2">
      <c r="A491" s="117"/>
      <c r="B491" s="3"/>
      <c r="C491" s="3"/>
      <c r="D491" s="3"/>
      <c r="E491" s="3"/>
      <c r="F491" s="117"/>
      <c r="G491" s="21"/>
      <c r="H491" s="21"/>
      <c r="I491" s="3"/>
      <c r="J491" s="3"/>
    </row>
    <row r="492" spans="1:10" x14ac:dyDescent="0.2">
      <c r="A492" s="117"/>
      <c r="B492" s="3"/>
      <c r="C492" s="3"/>
      <c r="D492" s="3"/>
      <c r="E492" s="3"/>
      <c r="F492" s="117"/>
      <c r="G492" s="21"/>
      <c r="H492" s="21"/>
      <c r="I492" s="3"/>
      <c r="J492" s="3"/>
    </row>
    <row r="493" spans="1:10" x14ac:dyDescent="0.2">
      <c r="A493" s="117"/>
      <c r="B493" s="3"/>
      <c r="C493" s="3"/>
      <c r="D493" s="3"/>
      <c r="E493" s="3"/>
      <c r="F493" s="117"/>
      <c r="G493" s="21"/>
      <c r="H493" s="21"/>
      <c r="I493" s="3"/>
      <c r="J493" s="3"/>
    </row>
    <row r="494" spans="1:10" x14ac:dyDescent="0.2">
      <c r="A494" s="117"/>
      <c r="B494" s="3"/>
      <c r="C494" s="3"/>
      <c r="D494" s="3"/>
      <c r="E494" s="3"/>
      <c r="F494" s="117"/>
      <c r="G494" s="21"/>
      <c r="H494" s="21"/>
      <c r="I494" s="3"/>
      <c r="J494" s="3"/>
    </row>
    <row r="495" spans="1:10" x14ac:dyDescent="0.2">
      <c r="A495" s="117"/>
      <c r="B495" s="3"/>
      <c r="C495" s="3"/>
      <c r="D495" s="3"/>
      <c r="E495" s="3"/>
      <c r="F495" s="117"/>
      <c r="G495" s="21"/>
      <c r="H495" s="21"/>
      <c r="I495" s="3"/>
      <c r="J495" s="3"/>
    </row>
    <row r="496" spans="1:10" x14ac:dyDescent="0.2">
      <c r="A496" s="117"/>
      <c r="B496" s="3"/>
      <c r="C496" s="3"/>
      <c r="D496" s="3"/>
      <c r="E496" s="3"/>
      <c r="F496" s="117"/>
      <c r="G496" s="21"/>
      <c r="H496" s="21"/>
      <c r="I496" s="3"/>
      <c r="J496" s="3"/>
    </row>
    <row r="497" spans="1:10" x14ac:dyDescent="0.2">
      <c r="A497" s="117"/>
      <c r="B497" s="3"/>
      <c r="C497" s="3"/>
      <c r="D497" s="3"/>
      <c r="E497" s="3"/>
      <c r="F497" s="117"/>
      <c r="G497" s="21"/>
      <c r="H497" s="21"/>
      <c r="I497" s="3"/>
      <c r="J497" s="3"/>
    </row>
    <row r="498" spans="1:10" x14ac:dyDescent="0.2">
      <c r="A498" s="117"/>
      <c r="B498" s="3"/>
      <c r="C498" s="3"/>
      <c r="D498" s="3"/>
      <c r="E498" s="3"/>
      <c r="F498" s="117"/>
      <c r="G498" s="21"/>
      <c r="H498" s="21"/>
      <c r="I498" s="3"/>
      <c r="J498" s="3"/>
    </row>
    <row r="499" spans="1:10" x14ac:dyDescent="0.2">
      <c r="A499" s="117"/>
      <c r="B499" s="3"/>
      <c r="C499" s="3"/>
      <c r="D499" s="3"/>
      <c r="E499" s="3"/>
      <c r="F499" s="117"/>
      <c r="G499" s="21"/>
      <c r="H499" s="21"/>
      <c r="I499" s="3"/>
      <c r="J499" s="3"/>
    </row>
    <row r="500" spans="1:10" x14ac:dyDescent="0.2">
      <c r="A500" s="117"/>
      <c r="B500" s="3"/>
      <c r="C500" s="3"/>
      <c r="D500" s="3"/>
      <c r="E500" s="3"/>
      <c r="F500" s="117"/>
      <c r="G500" s="21"/>
      <c r="H500" s="21"/>
      <c r="I500" s="3"/>
      <c r="J500" s="3"/>
    </row>
    <row r="501" spans="1:10" x14ac:dyDescent="0.2">
      <c r="A501" s="117"/>
      <c r="B501" s="3"/>
      <c r="C501" s="3"/>
      <c r="D501" s="3"/>
      <c r="E501" s="3"/>
      <c r="F501" s="117"/>
      <c r="G501" s="21"/>
      <c r="H501" s="21"/>
      <c r="I501" s="3"/>
      <c r="J501" s="3"/>
    </row>
    <row r="502" spans="1:10" x14ac:dyDescent="0.2">
      <c r="A502" s="117"/>
      <c r="B502" s="3"/>
      <c r="C502" s="3"/>
      <c r="D502" s="3"/>
      <c r="E502" s="3"/>
      <c r="F502" s="117"/>
      <c r="G502" s="21"/>
      <c r="H502" s="21"/>
      <c r="I502" s="3"/>
      <c r="J502" s="3"/>
    </row>
    <row r="503" spans="1:10" x14ac:dyDescent="0.2">
      <c r="A503" s="117"/>
      <c r="B503" s="3"/>
      <c r="C503" s="3"/>
      <c r="D503" s="3"/>
      <c r="E503" s="3"/>
      <c r="F503" s="117"/>
      <c r="G503" s="21"/>
      <c r="H503" s="21"/>
      <c r="I503" s="3"/>
      <c r="J503" s="3"/>
    </row>
    <row r="504" spans="1:10" x14ac:dyDescent="0.2">
      <c r="A504" s="117"/>
      <c r="B504" s="3"/>
      <c r="C504" s="3"/>
      <c r="D504" s="3"/>
      <c r="E504" s="3"/>
      <c r="F504" s="117"/>
      <c r="G504" s="21"/>
      <c r="H504" s="21"/>
      <c r="I504" s="3"/>
      <c r="J504" s="3"/>
    </row>
    <row r="505" spans="1:10" x14ac:dyDescent="0.2">
      <c r="A505" s="117"/>
      <c r="B505" s="3"/>
      <c r="C505" s="3"/>
      <c r="D505" s="3"/>
      <c r="E505" s="3"/>
      <c r="F505" s="117"/>
      <c r="G505" s="21"/>
      <c r="H505" s="21"/>
      <c r="I505" s="3"/>
      <c r="J505" s="3"/>
    </row>
    <row r="506" spans="1:10" x14ac:dyDescent="0.2">
      <c r="A506" s="117"/>
      <c r="B506" s="3"/>
      <c r="C506" s="3"/>
      <c r="D506" s="3"/>
      <c r="E506" s="3"/>
      <c r="F506" s="117"/>
      <c r="G506" s="21"/>
      <c r="H506" s="21"/>
      <c r="I506" s="3"/>
      <c r="J506" s="3"/>
    </row>
    <row r="507" spans="1:10" x14ac:dyDescent="0.2">
      <c r="A507" s="117"/>
      <c r="B507" s="3"/>
      <c r="C507" s="3"/>
      <c r="D507" s="3"/>
      <c r="E507" s="3"/>
      <c r="F507" s="117"/>
      <c r="G507" s="21"/>
      <c r="H507" s="21"/>
      <c r="I507" s="3"/>
      <c r="J507" s="3"/>
    </row>
    <row r="508" spans="1:10" x14ac:dyDescent="0.2">
      <c r="A508" s="117"/>
      <c r="B508" s="3"/>
      <c r="C508" s="3"/>
      <c r="D508" s="3"/>
      <c r="E508" s="3"/>
      <c r="F508" s="117"/>
      <c r="G508" s="21"/>
      <c r="H508" s="21"/>
      <c r="I508" s="3"/>
      <c r="J508" s="3"/>
    </row>
    <row r="509" spans="1:10" x14ac:dyDescent="0.2">
      <c r="A509" s="117"/>
      <c r="B509" s="3"/>
      <c r="C509" s="3"/>
      <c r="D509" s="3"/>
      <c r="E509" s="3"/>
      <c r="F509" s="117"/>
      <c r="G509" s="21"/>
      <c r="H509" s="21"/>
      <c r="I509" s="3"/>
      <c r="J509" s="3"/>
    </row>
    <row r="510" spans="1:10" x14ac:dyDescent="0.2">
      <c r="A510" s="117"/>
      <c r="B510" s="3"/>
      <c r="C510" s="3"/>
      <c r="D510" s="3"/>
      <c r="E510" s="3"/>
      <c r="F510" s="117"/>
      <c r="G510" s="21"/>
      <c r="H510" s="21"/>
      <c r="I510" s="3"/>
      <c r="J510" s="3"/>
    </row>
    <row r="511" spans="1:10" x14ac:dyDescent="0.2">
      <c r="A511" s="117"/>
      <c r="B511" s="3"/>
      <c r="C511" s="3"/>
      <c r="D511" s="3"/>
      <c r="E511" s="3"/>
      <c r="F511" s="117"/>
      <c r="G511" s="21"/>
      <c r="H511" s="21"/>
      <c r="I511" s="3"/>
      <c r="J511" s="3"/>
    </row>
    <row r="512" spans="1:10" x14ac:dyDescent="0.2">
      <c r="A512" s="117"/>
      <c r="B512" s="3"/>
      <c r="C512" s="3"/>
      <c r="D512" s="3"/>
      <c r="E512" s="3"/>
      <c r="F512" s="117"/>
      <c r="G512" s="21"/>
      <c r="H512" s="21"/>
      <c r="I512" s="3"/>
      <c r="J512" s="3"/>
    </row>
    <row r="513" spans="1:10" x14ac:dyDescent="0.2">
      <c r="A513" s="117"/>
      <c r="B513" s="3"/>
      <c r="C513" s="3"/>
      <c r="D513" s="3"/>
      <c r="E513" s="3"/>
      <c r="F513" s="117"/>
      <c r="G513" s="21"/>
      <c r="H513" s="21"/>
      <c r="I513" s="3"/>
      <c r="J513" s="1"/>
    </row>
    <row r="514" spans="1:10" x14ac:dyDescent="0.2">
      <c r="A514" s="117"/>
      <c r="B514" s="3"/>
      <c r="C514" s="3"/>
      <c r="D514" s="3"/>
      <c r="E514" s="3"/>
      <c r="F514" s="117"/>
      <c r="G514" s="21"/>
      <c r="H514" s="21"/>
      <c r="I514" s="3"/>
      <c r="J514" s="1"/>
    </row>
    <row r="515" spans="1:10" x14ac:dyDescent="0.2">
      <c r="A515" s="117"/>
      <c r="B515" s="3"/>
      <c r="C515" s="3"/>
      <c r="D515" s="3"/>
      <c r="E515" s="3"/>
      <c r="F515" s="117"/>
      <c r="G515" s="21"/>
      <c r="H515" s="21"/>
      <c r="I515" s="3"/>
      <c r="J515" s="1"/>
    </row>
    <row r="516" spans="1:10" x14ac:dyDescent="0.2">
      <c r="A516" s="117"/>
      <c r="B516" s="3"/>
      <c r="C516" s="3"/>
      <c r="D516" s="3"/>
      <c r="E516" s="3"/>
      <c r="F516" s="117"/>
      <c r="G516" s="21"/>
      <c r="H516" s="21"/>
      <c r="I516" s="3"/>
    </row>
    <row r="517" spans="1:10" x14ac:dyDescent="0.2">
      <c r="A517" s="117"/>
      <c r="B517" s="3"/>
      <c r="C517" s="3"/>
      <c r="D517" s="3"/>
      <c r="E517" s="3"/>
      <c r="F517" s="117"/>
      <c r="G517" s="21"/>
      <c r="H517" s="21"/>
      <c r="I517" s="3"/>
    </row>
    <row r="518" spans="1:10" x14ac:dyDescent="0.2">
      <c r="A518" s="117"/>
      <c r="B518" s="3"/>
      <c r="C518" s="3"/>
      <c r="D518" s="3"/>
      <c r="E518" s="3"/>
      <c r="F518" s="117"/>
      <c r="G518" s="21"/>
      <c r="H518" s="21"/>
      <c r="I518" s="3"/>
    </row>
    <row r="519" spans="1:10" x14ac:dyDescent="0.2">
      <c r="A519" s="117"/>
      <c r="B519" s="3"/>
      <c r="C519" s="3"/>
      <c r="D519" s="3"/>
      <c r="E519" s="3"/>
      <c r="F519" s="117"/>
      <c r="G519" s="21"/>
      <c r="H519" s="21"/>
      <c r="I519" s="3"/>
    </row>
    <row r="520" spans="1:10" x14ac:dyDescent="0.2">
      <c r="A520" s="117"/>
      <c r="B520" s="3"/>
      <c r="C520" s="3"/>
      <c r="D520" s="3"/>
      <c r="E520" s="3"/>
      <c r="F520" s="117"/>
      <c r="G520" s="21"/>
      <c r="H520" s="21"/>
      <c r="I520" s="3"/>
    </row>
    <row r="521" spans="1:10" x14ac:dyDescent="0.2">
      <c r="A521" s="117"/>
      <c r="B521" s="3"/>
      <c r="C521" s="3"/>
      <c r="D521" s="3"/>
      <c r="E521" s="3"/>
      <c r="F521" s="117"/>
      <c r="G521" s="21"/>
      <c r="H521" s="21"/>
      <c r="I521" s="3"/>
    </row>
    <row r="522" spans="1:10" x14ac:dyDescent="0.2">
      <c r="A522" s="117"/>
      <c r="B522" s="3"/>
      <c r="C522" s="3"/>
      <c r="D522" s="3"/>
      <c r="E522" s="3"/>
      <c r="F522" s="117"/>
      <c r="G522" s="21"/>
      <c r="H522" s="21"/>
      <c r="I522" s="3"/>
    </row>
    <row r="523" spans="1:10" x14ac:dyDescent="0.2">
      <c r="A523" s="117"/>
      <c r="B523" s="3"/>
      <c r="C523" s="3"/>
      <c r="D523" s="3"/>
      <c r="E523" s="3"/>
      <c r="F523" s="117"/>
      <c r="G523" s="21"/>
      <c r="H523" s="21"/>
      <c r="I523" s="3"/>
    </row>
    <row r="524" spans="1:10" x14ac:dyDescent="0.2">
      <c r="A524" s="117"/>
      <c r="B524" s="3"/>
      <c r="C524" s="3"/>
      <c r="D524" s="3"/>
      <c r="E524" s="3"/>
      <c r="F524" s="117"/>
      <c r="G524" s="21"/>
      <c r="H524" s="21"/>
      <c r="I524" s="3"/>
    </row>
    <row r="525" spans="1:10" x14ac:dyDescent="0.2">
      <c r="A525" s="117"/>
      <c r="B525" s="3"/>
      <c r="C525" s="3"/>
      <c r="D525" s="3"/>
      <c r="E525" s="3"/>
      <c r="F525" s="117"/>
      <c r="G525" s="21"/>
      <c r="H525" s="21"/>
      <c r="I525" s="3"/>
    </row>
    <row r="526" spans="1:10" x14ac:dyDescent="0.2">
      <c r="A526" s="117"/>
      <c r="B526" s="3"/>
      <c r="C526" s="3"/>
      <c r="D526" s="3"/>
      <c r="E526" s="3"/>
      <c r="F526" s="117"/>
      <c r="G526" s="21"/>
      <c r="H526" s="21"/>
      <c r="I526" s="3"/>
    </row>
    <row r="527" spans="1:10" x14ac:dyDescent="0.2">
      <c r="A527" s="117"/>
      <c r="B527" s="3"/>
      <c r="C527" s="3"/>
      <c r="D527" s="3"/>
      <c r="E527" s="3"/>
      <c r="F527" s="117"/>
      <c r="G527" s="21"/>
      <c r="H527" s="21"/>
      <c r="I527" s="3"/>
    </row>
    <row r="528" spans="1:10" x14ac:dyDescent="0.2">
      <c r="A528" s="117"/>
      <c r="B528" s="3"/>
      <c r="C528" s="3"/>
      <c r="D528" s="3"/>
      <c r="E528" s="3"/>
      <c r="F528" s="117"/>
      <c r="G528" s="21"/>
      <c r="H528" s="21"/>
      <c r="I528" s="3"/>
    </row>
    <row r="529" spans="1:9" x14ac:dyDescent="0.2">
      <c r="A529" s="117"/>
      <c r="B529" s="3"/>
      <c r="C529" s="3"/>
      <c r="D529" s="3"/>
      <c r="E529" s="3"/>
      <c r="F529" s="117"/>
      <c r="G529" s="21"/>
      <c r="H529" s="21"/>
      <c r="I529" s="3"/>
    </row>
    <row r="530" spans="1:9" x14ac:dyDescent="0.2">
      <c r="A530" s="117"/>
      <c r="B530" s="3"/>
      <c r="C530" s="3"/>
      <c r="D530" s="3"/>
      <c r="E530" s="3"/>
      <c r="F530" s="117"/>
      <c r="G530" s="21"/>
      <c r="H530" s="21"/>
      <c r="I530" s="3"/>
    </row>
    <row r="531" spans="1:9" x14ac:dyDescent="0.2">
      <c r="A531" s="117"/>
      <c r="B531" s="3"/>
      <c r="C531" s="3"/>
      <c r="D531" s="3"/>
      <c r="E531" s="3"/>
      <c r="F531" s="117"/>
      <c r="G531" s="21"/>
      <c r="H531" s="21"/>
      <c r="I531" s="3"/>
    </row>
    <row r="532" spans="1:9" x14ac:dyDescent="0.2">
      <c r="A532" s="117"/>
      <c r="B532" s="3"/>
      <c r="C532" s="3"/>
      <c r="D532" s="3"/>
      <c r="E532" s="3"/>
      <c r="F532" s="117"/>
      <c r="G532" s="21"/>
      <c r="H532" s="21"/>
      <c r="I532" s="3"/>
    </row>
    <row r="533" spans="1:9" x14ac:dyDescent="0.2">
      <c r="A533" s="117"/>
      <c r="B533" s="3"/>
      <c r="C533" s="3"/>
      <c r="D533" s="3"/>
      <c r="E533" s="3"/>
      <c r="F533" s="117"/>
      <c r="G533" s="21"/>
      <c r="H533" s="21"/>
      <c r="I533" s="3"/>
    </row>
    <row r="534" spans="1:9" x14ac:dyDescent="0.2">
      <c r="A534" s="117"/>
      <c r="B534" s="3"/>
      <c r="C534" s="3"/>
      <c r="D534" s="3"/>
      <c r="E534" s="3"/>
      <c r="F534" s="117"/>
      <c r="G534" s="21"/>
      <c r="H534" s="21"/>
      <c r="I534" s="3"/>
    </row>
    <row r="535" spans="1:9" x14ac:dyDescent="0.2">
      <c r="A535" s="117"/>
      <c r="B535" s="3"/>
      <c r="C535" s="3"/>
      <c r="D535" s="3"/>
      <c r="E535" s="3"/>
      <c r="F535" s="117"/>
      <c r="G535" s="21"/>
      <c r="H535" s="21"/>
      <c r="I535" s="3"/>
    </row>
    <row r="536" spans="1:9" x14ac:dyDescent="0.2">
      <c r="A536" s="117"/>
      <c r="B536" s="3"/>
      <c r="C536" s="3"/>
      <c r="D536" s="3"/>
      <c r="E536" s="3"/>
      <c r="F536" s="117"/>
      <c r="G536" s="21"/>
      <c r="H536" s="21"/>
      <c r="I536" s="3"/>
    </row>
    <row r="537" spans="1:9" x14ac:dyDescent="0.2">
      <c r="A537" s="117"/>
      <c r="B537" s="3"/>
      <c r="C537" s="3"/>
      <c r="D537" s="3"/>
      <c r="E537" s="3"/>
      <c r="F537" s="117"/>
      <c r="G537" s="21"/>
      <c r="H537" s="21"/>
      <c r="I537" s="3"/>
    </row>
    <row r="538" spans="1:9" x14ac:dyDescent="0.2">
      <c r="A538" s="117"/>
      <c r="B538" s="3"/>
      <c r="C538" s="3"/>
      <c r="D538" s="3"/>
      <c r="E538" s="3"/>
      <c r="F538" s="117"/>
      <c r="G538" s="21"/>
      <c r="H538" s="21"/>
      <c r="I538" s="3"/>
    </row>
  </sheetData>
  <sheetProtection algorithmName="SHA-512" hashValue="CEWKzwCjhqng31oUPrZtAFuMGoDFgR2EfyZ92MWEgysUEjzQbMBbB8MInNv46rAf5Je6aNvl6tDamNtTMuKhxw==" saltValue="dCsG4G3ivmXst1OdmgvdPw==" spinCount="100000" sheet="1" formatCells="0" formatColumns="0" formatRows="0" insertColumns="0"/>
  <protectedRanges>
    <protectedRange algorithmName="SHA-512" hashValue="BRuEY9clAGQ+xUd7PnSTH9NAxjSyMJUjF5uI6ufsGCfTwsK7mhqEVVd/hsIqa4l7be3/3nQCa1uEXRjf7gNLew==" saltValue="AF9WsLtzI3/ZwiAgpmTQSw==" spinCount="100000" sqref="F10:F287" name="טווח3"/>
  </protectedRanges>
  <mergeCells count="281">
    <mergeCell ref="C62:D62"/>
    <mergeCell ref="C63:D63"/>
    <mergeCell ref="C53:D53"/>
    <mergeCell ref="C54:D54"/>
    <mergeCell ref="C55:D55"/>
    <mergeCell ref="A61:E61"/>
    <mergeCell ref="A58:E58"/>
    <mergeCell ref="A48:E48"/>
    <mergeCell ref="A42:E42"/>
    <mergeCell ref="C60:D60"/>
    <mergeCell ref="A26:E26"/>
    <mergeCell ref="A15:E15"/>
    <mergeCell ref="C17:D17"/>
    <mergeCell ref="C18:D18"/>
    <mergeCell ref="C19:D19"/>
    <mergeCell ref="C20:D20"/>
    <mergeCell ref="C21:D21"/>
    <mergeCell ref="C59:D59"/>
    <mergeCell ref="C22:D22"/>
    <mergeCell ref="C23:D23"/>
    <mergeCell ref="C24:D24"/>
    <mergeCell ref="C25:D25"/>
    <mergeCell ref="A2:E2"/>
    <mergeCell ref="A3:E3"/>
    <mergeCell ref="A282:E282"/>
    <mergeCell ref="A270:E270"/>
    <mergeCell ref="A266:E266"/>
    <mergeCell ref="A263:E263"/>
    <mergeCell ref="A252:E255"/>
    <mergeCell ref="A243:E243"/>
    <mergeCell ref="A238:E238"/>
    <mergeCell ref="A232:E232"/>
    <mergeCell ref="A225:E225"/>
    <mergeCell ref="A218:E218"/>
    <mergeCell ref="A212:E212"/>
    <mergeCell ref="A206:E206"/>
    <mergeCell ref="A199:E199"/>
    <mergeCell ref="A192:E192"/>
    <mergeCell ref="A187:E187"/>
    <mergeCell ref="A183:E183"/>
    <mergeCell ref="A180:E180"/>
    <mergeCell ref="A175:E175"/>
    <mergeCell ref="A164:E164"/>
    <mergeCell ref="C133:D133"/>
    <mergeCell ref="C135:D135"/>
    <mergeCell ref="A134:E134"/>
    <mergeCell ref="A288:H288"/>
    <mergeCell ref="C261:D261"/>
    <mergeCell ref="C262:D262"/>
    <mergeCell ref="C277:D277"/>
    <mergeCell ref="C278:D278"/>
    <mergeCell ref="C136:D136"/>
    <mergeCell ref="C137:D137"/>
    <mergeCell ref="C145:D145"/>
    <mergeCell ref="C146:D146"/>
    <mergeCell ref="C147:D147"/>
    <mergeCell ref="C148:D148"/>
    <mergeCell ref="C139:D139"/>
    <mergeCell ref="C140:D140"/>
    <mergeCell ref="C142:D142"/>
    <mergeCell ref="C143:D143"/>
    <mergeCell ref="C138:D138"/>
    <mergeCell ref="A141:E141"/>
    <mergeCell ref="C284:D284"/>
    <mergeCell ref="C285:D285"/>
    <mergeCell ref="C286:D286"/>
    <mergeCell ref="C287:D287"/>
    <mergeCell ref="C274:D274"/>
    <mergeCell ref="C275:D275"/>
    <mergeCell ref="C268:D268"/>
    <mergeCell ref="C269:D269"/>
    <mergeCell ref="C280:D280"/>
    <mergeCell ref="C281:D281"/>
    <mergeCell ref="C283:D283"/>
    <mergeCell ref="A78:E78"/>
    <mergeCell ref="C96:D96"/>
    <mergeCell ref="C89:D89"/>
    <mergeCell ref="C90:D90"/>
    <mergeCell ref="C91:D91"/>
    <mergeCell ref="C92:D92"/>
    <mergeCell ref="C93:D93"/>
    <mergeCell ref="C267:D267"/>
    <mergeCell ref="C256:D256"/>
    <mergeCell ref="C257:D257"/>
    <mergeCell ref="C264:D264"/>
    <mergeCell ref="C265:D265"/>
    <mergeCell ref="A130:E130"/>
    <mergeCell ref="A127:E127"/>
    <mergeCell ref="A120:E120"/>
    <mergeCell ref="A117:E117"/>
    <mergeCell ref="A114:E114"/>
    <mergeCell ref="A108:E108"/>
    <mergeCell ref="A103:E103"/>
    <mergeCell ref="A95:E95"/>
    <mergeCell ref="C132:D132"/>
    <mergeCell ref="C119:D119"/>
    <mergeCell ref="C121:D121"/>
    <mergeCell ref="C57:D57"/>
    <mergeCell ref="C56:D56"/>
    <mergeCell ref="C50:D50"/>
    <mergeCell ref="C51:D51"/>
    <mergeCell ref="C52:D52"/>
    <mergeCell ref="C29:D29"/>
    <mergeCell ref="C30:D30"/>
    <mergeCell ref="C36:D36"/>
    <mergeCell ref="C40:D40"/>
    <mergeCell ref="C41:D41"/>
    <mergeCell ref="A31:E31"/>
    <mergeCell ref="C94:D94"/>
    <mergeCell ref="C116:D116"/>
    <mergeCell ref="C118:D118"/>
    <mergeCell ref="C69:D69"/>
    <mergeCell ref="C71:D71"/>
    <mergeCell ref="C72:D72"/>
    <mergeCell ref="C73:D73"/>
    <mergeCell ref="C64:D64"/>
    <mergeCell ref="C88:D88"/>
    <mergeCell ref="C74:D74"/>
    <mergeCell ref="H4:H5"/>
    <mergeCell ref="G4:G5"/>
    <mergeCell ref="C49:D49"/>
    <mergeCell ref="C46:D46"/>
    <mergeCell ref="C47:D47"/>
    <mergeCell ref="C43:D43"/>
    <mergeCell ref="C44:D44"/>
    <mergeCell ref="C45:D45"/>
    <mergeCell ref="C37:D37"/>
    <mergeCell ref="C38:D38"/>
    <mergeCell ref="C39:D39"/>
    <mergeCell ref="C32:D32"/>
    <mergeCell ref="C33:D33"/>
    <mergeCell ref="C34:D34"/>
    <mergeCell ref="C35:D35"/>
    <mergeCell ref="C27:D27"/>
    <mergeCell ref="C28:D28"/>
    <mergeCell ref="C12:D12"/>
    <mergeCell ref="C13:D13"/>
    <mergeCell ref="C14:D14"/>
    <mergeCell ref="C16:D16"/>
    <mergeCell ref="C4:D5"/>
    <mergeCell ref="C7:D7"/>
    <mergeCell ref="C8:D8"/>
    <mergeCell ref="C9:D9"/>
    <mergeCell ref="C10:D10"/>
    <mergeCell ref="C11:D11"/>
    <mergeCell ref="A6:E6"/>
    <mergeCell ref="C131:D131"/>
    <mergeCell ref="C97:D97"/>
    <mergeCell ref="C102:D102"/>
    <mergeCell ref="C107:D107"/>
    <mergeCell ref="C106:D106"/>
    <mergeCell ref="C105:D105"/>
    <mergeCell ref="C104:D104"/>
    <mergeCell ref="C109:D109"/>
    <mergeCell ref="C110:D110"/>
    <mergeCell ref="C111:D111"/>
    <mergeCell ref="C112:D112"/>
    <mergeCell ref="C113:D113"/>
    <mergeCell ref="C124:D124"/>
    <mergeCell ref="C125:D125"/>
    <mergeCell ref="C126:D126"/>
    <mergeCell ref="C128:D128"/>
    <mergeCell ref="C129:D129"/>
    <mergeCell ref="C122:D122"/>
    <mergeCell ref="C123:D123"/>
    <mergeCell ref="C115:D115"/>
    <mergeCell ref="C167:D167"/>
    <mergeCell ref="C168:D168"/>
    <mergeCell ref="C144:D144"/>
    <mergeCell ref="C158:D158"/>
    <mergeCell ref="C163:D163"/>
    <mergeCell ref="C152:D152"/>
    <mergeCell ref="C153:D153"/>
    <mergeCell ref="C155:D155"/>
    <mergeCell ref="C156:D156"/>
    <mergeCell ref="C157:D157"/>
    <mergeCell ref="C159:D159"/>
    <mergeCell ref="C160:D160"/>
    <mergeCell ref="C161:D161"/>
    <mergeCell ref="C162:D162"/>
    <mergeCell ref="C149:D149"/>
    <mergeCell ref="C150:D150"/>
    <mergeCell ref="A154:E154"/>
    <mergeCell ref="A151:E151"/>
    <mergeCell ref="C165:D165"/>
    <mergeCell ref="C166:D166"/>
    <mergeCell ref="C188:D188"/>
    <mergeCell ref="C189:D189"/>
    <mergeCell ref="C190:D190"/>
    <mergeCell ref="C174:D174"/>
    <mergeCell ref="C169:D169"/>
    <mergeCell ref="C170:D170"/>
    <mergeCell ref="C171:D171"/>
    <mergeCell ref="C172:D172"/>
    <mergeCell ref="C173:D173"/>
    <mergeCell ref="C179:D179"/>
    <mergeCell ref="C181:D181"/>
    <mergeCell ref="C184:D184"/>
    <mergeCell ref="C186:D186"/>
    <mergeCell ref="C191:D191"/>
    <mergeCell ref="C185:D185"/>
    <mergeCell ref="C176:D176"/>
    <mergeCell ref="C177:D177"/>
    <mergeCell ref="C178:D178"/>
    <mergeCell ref="C182:D182"/>
    <mergeCell ref="C216:D216"/>
    <mergeCell ref="C217:D217"/>
    <mergeCell ref="C219:D219"/>
    <mergeCell ref="C213:D213"/>
    <mergeCell ref="C214:D214"/>
    <mergeCell ref="C215:D215"/>
    <mergeCell ref="C207:D207"/>
    <mergeCell ref="C208:D208"/>
    <mergeCell ref="C209:D209"/>
    <mergeCell ref="C210:D210"/>
    <mergeCell ref="C211:D211"/>
    <mergeCell ref="C202:D202"/>
    <mergeCell ref="C203:D203"/>
    <mergeCell ref="C204:D204"/>
    <mergeCell ref="C205:D205"/>
    <mergeCell ref="C197:D197"/>
    <mergeCell ref="C198:D198"/>
    <mergeCell ref="C200:D200"/>
    <mergeCell ref="C201:D201"/>
    <mergeCell ref="C193:D193"/>
    <mergeCell ref="C194:D194"/>
    <mergeCell ref="C195:D195"/>
    <mergeCell ref="C196:D196"/>
    <mergeCell ref="C220:D220"/>
    <mergeCell ref="C221:D221"/>
    <mergeCell ref="C222:D222"/>
    <mergeCell ref="C223:D223"/>
    <mergeCell ref="C224:D224"/>
    <mergeCell ref="C226:D226"/>
    <mergeCell ref="C227:D227"/>
    <mergeCell ref="C230:D230"/>
    <mergeCell ref="C231:D231"/>
    <mergeCell ref="C233:D233"/>
    <mergeCell ref="C234:D234"/>
    <mergeCell ref="C251:D251"/>
    <mergeCell ref="C247:D247"/>
    <mergeCell ref="C248:D248"/>
    <mergeCell ref="C239:D239"/>
    <mergeCell ref="C235:D235"/>
    <mergeCell ref="C236:D236"/>
    <mergeCell ref="C237:D237"/>
    <mergeCell ref="C228:D228"/>
    <mergeCell ref="C229:D229"/>
    <mergeCell ref="C76:D76"/>
    <mergeCell ref="C81:D81"/>
    <mergeCell ref="C83:D83"/>
    <mergeCell ref="C84:D84"/>
    <mergeCell ref="C85:D85"/>
    <mergeCell ref="C86:D86"/>
    <mergeCell ref="C77:D77"/>
    <mergeCell ref="C80:D80"/>
    <mergeCell ref="C79:D79"/>
    <mergeCell ref="A70:E70"/>
    <mergeCell ref="A65:E65"/>
    <mergeCell ref="C66:D66"/>
    <mergeCell ref="C67:D67"/>
    <mergeCell ref="C68:D68"/>
    <mergeCell ref="A87:E87"/>
    <mergeCell ref="A82:E82"/>
    <mergeCell ref="C279:D279"/>
    <mergeCell ref="C273:D273"/>
    <mergeCell ref="C240:D240"/>
    <mergeCell ref="C241:D241"/>
    <mergeCell ref="C242:D242"/>
    <mergeCell ref="C244:D244"/>
    <mergeCell ref="C245:D245"/>
    <mergeCell ref="C246:D246"/>
    <mergeCell ref="C249:D249"/>
    <mergeCell ref="C250:D250"/>
    <mergeCell ref="C258:D258"/>
    <mergeCell ref="C259:D259"/>
    <mergeCell ref="C260:D260"/>
    <mergeCell ref="A276:E276"/>
    <mergeCell ref="C271:D271"/>
    <mergeCell ref="C272:D272"/>
    <mergeCell ref="C75:D75"/>
  </mergeCells>
  <conditionalFormatting sqref="F7:F14 F16:F25 F27:F30 F32:F41 F43:F47 F49:F57 F59:F60 F62:F64 F66:F69 F71:F77 F79:F81 F83:F86 F88:F94 F96:F102 F104:F107 F109:F113 F115:F116 F118:F119 F121:F126 F128:F129 F131:F133 F135:F140 F142:F150 F152:F153 F155:F163 F165:F174 F176:F179 F181:F182 F184:F186 F188:F191 F193:F198 F200:F205 F207:F211 F213:F217 F219:F224 F226:F231 F233:F237 F239:F242 F244:F251 F256:F262 F264:F265 F267:F269 F271:F275 F277:F281 F283:F287">
    <cfRule type="expression" dxfId="0" priority="51">
      <formula>OR(F7&gt;H7,F7&lt;G7)</formula>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722F6E-4E7F-46F5-8EA0-BB6D5FD83DA7}">
  <sheetPr codeName="גיליון3"/>
  <dimension ref="A1:E8"/>
  <sheetViews>
    <sheetView rightToLeft="1" tabSelected="1" workbookViewId="0">
      <selection activeCell="C5" sqref="C5"/>
    </sheetView>
  </sheetViews>
  <sheetFormatPr defaultRowHeight="14.25" x14ac:dyDescent="0.2"/>
  <cols>
    <col min="1" max="1" width="22.375" customWidth="1"/>
    <col min="2" max="2" width="30.5" bestFit="1" customWidth="1"/>
    <col min="3" max="5" width="22.375" customWidth="1"/>
  </cols>
  <sheetData>
    <row r="1" spans="1:5" ht="20.25" x14ac:dyDescent="0.2">
      <c r="A1" s="43" t="s">
        <v>275</v>
      </c>
    </row>
    <row r="2" spans="1:5" s="5" customFormat="1" ht="16.5" customHeight="1" x14ac:dyDescent="0.2">
      <c r="A2" s="46" t="s">
        <v>262</v>
      </c>
      <c r="B2" s="46" t="s">
        <v>263</v>
      </c>
      <c r="C2" s="46" t="s">
        <v>282</v>
      </c>
      <c r="D2" s="46" t="s">
        <v>278</v>
      </c>
      <c r="E2" s="46" t="s">
        <v>280</v>
      </c>
    </row>
    <row r="3" spans="1:5" s="5" customFormat="1" ht="16.5" customHeight="1" x14ac:dyDescent="0.2">
      <c r="A3" s="46"/>
      <c r="B3" s="46"/>
      <c r="C3" s="46" t="s">
        <v>279</v>
      </c>
      <c r="D3" s="46" t="s">
        <v>2</v>
      </c>
      <c r="E3" s="46" t="s">
        <v>281</v>
      </c>
    </row>
    <row r="4" spans="1:5" s="5" customFormat="1" ht="16.5" customHeight="1" x14ac:dyDescent="0.2">
      <c r="A4" s="63">
        <v>1</v>
      </c>
      <c r="B4" s="65" t="s">
        <v>288</v>
      </c>
      <c r="C4" s="63">
        <v>80</v>
      </c>
      <c r="D4" s="73">
        <f>'טבלה מספר 1'!H13</f>
        <v>0</v>
      </c>
      <c r="E4" s="67">
        <f>D4*C4/100</f>
        <v>0</v>
      </c>
    </row>
    <row r="5" spans="1:5" ht="80.25" customHeight="1" x14ac:dyDescent="0.2">
      <c r="A5" s="62">
        <v>2</v>
      </c>
      <c r="B5" s="63" t="s">
        <v>284</v>
      </c>
      <c r="C5" s="63">
        <v>20</v>
      </c>
      <c r="D5" s="73">
        <f>'טבלה מס'' 2'!D289</f>
        <v>0</v>
      </c>
      <c r="E5" s="67">
        <f>D5*C5/100</f>
        <v>0</v>
      </c>
    </row>
    <row r="6" spans="1:5" ht="18.75" customHeight="1" x14ac:dyDescent="0.2">
      <c r="A6" s="207" t="s">
        <v>276</v>
      </c>
      <c r="B6" s="208"/>
      <c r="C6" s="64">
        <v>100</v>
      </c>
      <c r="D6" s="74"/>
      <c r="E6" s="66">
        <f>SUM(E4:E5)</f>
        <v>0</v>
      </c>
    </row>
    <row r="7" spans="1:5" ht="15" x14ac:dyDescent="0.2">
      <c r="A7" s="44"/>
      <c r="B7" s="44"/>
      <c r="C7" s="44"/>
      <c r="D7" s="44"/>
      <c r="E7" s="44"/>
    </row>
    <row r="8" spans="1:5" ht="15" x14ac:dyDescent="0.2">
      <c r="A8" s="45"/>
    </row>
  </sheetData>
  <sheetProtection algorithmName="SHA-512" hashValue="mI/q0PEWXr/vOkCBzHD19v+rFfsuaBpx66VMiNg7InT1vdMipwxPisixba7oT4fT5O7Qbf+Jg/DMsjijzPkLeA==" saltValue="ksJmWcUDOc70dE7c6UYmwA==" spinCount="100000" sheet="1" objects="1" scenarios="1"/>
  <mergeCells count="1">
    <mergeCell ref="A6:B6"/>
  </mergeCells>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2" baseType="variant">
      <vt:variant>
        <vt:lpstr>גליונות עבודה</vt:lpstr>
      </vt:variant>
      <vt:variant>
        <vt:i4>3</vt:i4>
      </vt:variant>
    </vt:vector>
  </HeadingPairs>
  <TitlesOfParts>
    <vt:vector size="3" baseType="lpstr">
      <vt:lpstr>טבלה מספר 1</vt:lpstr>
      <vt:lpstr>טבלה מס' 2</vt:lpstr>
      <vt:lpstr>חישוב ההצעה הזוכה</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תחבורה ושינוע מזון - קצין תכנון תקצוב ובקרה - שני שפיר אלגרסי</dc:creator>
  <cp:keywords/>
  <dc:description/>
  <cp:lastModifiedBy>ענף מכרזים - עורך מכרז ומפרטן - אולגה יבטושנקו</cp:lastModifiedBy>
  <dcterms:created xsi:type="dcterms:W3CDTF">2021-11-17T12:45:10Z</dcterms:created>
  <dcterms:modified xsi:type="dcterms:W3CDTF">2021-12-13T12:09:05Z</dcterms:modified>
  <cp:category/>
</cp:coreProperties>
</file>